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Q:\Merch Strategy\Vendor\Customs Compliance\Steel-Aluminum Communication\"/>
    </mc:Choice>
  </mc:AlternateContent>
  <xr:revisionPtr revIDLastSave="0" documentId="13_ncr:1_{7E664C2B-A4A4-4C3F-9590-3AADF879120E}" xr6:coauthVersionLast="47" xr6:coauthVersionMax="47" xr10:uidLastSave="{00000000-0000-0000-0000-000000000000}"/>
  <bookViews>
    <workbookView xWindow="28680" yWindow="-120" windowWidth="29040" windowHeight="15840" activeTab="2" xr2:uid="{08946023-2A92-42A4-B307-8335FBFD3773}"/>
  </bookViews>
  <sheets>
    <sheet name="Instructions.FAQ" sheetId="10" r:id="rId1"/>
    <sheet name="Example" sheetId="9" r:id="rId2"/>
    <sheet name="Template" sheetId="5" r:id="rId3"/>
    <sheet name="Library" sheetId="4" state="hidden" r:id="rId4"/>
  </sheets>
  <definedNames>
    <definedName name="Chemicals">Library!$B$4:$B$35</definedName>
    <definedName name="Energy">Library!$E$4:$E$35</definedName>
    <definedName name="Metals">Library!$C$4:$C$35</definedName>
    <definedName name="Packaging">Library!$F$4:$F$36</definedName>
    <definedName name="_xlnm.Print_Area" localSheetId="1">Example!$A$1:$O$64</definedName>
    <definedName name="_xlnm.Print_Area" localSheetId="2">Template!$A$3:$O$66</definedName>
    <definedName name="Process_Type">Library!$I$4:$I$35</definedName>
    <definedName name="Raw_Material_Category">Library!$A$4:$A$35</definedName>
    <definedName name="Renewables">Library!$D$4:$D$9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5" l="1"/>
  <c r="K57" i="5"/>
  <c r="K56" i="5"/>
  <c r="K55" i="5"/>
  <c r="K54" i="5"/>
  <c r="K53" i="5"/>
  <c r="K52" i="5"/>
  <c r="K51" i="9"/>
  <c r="K50" i="9"/>
  <c r="K49"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N1" i="9" l="1"/>
  <c r="L40" i="9" s="1"/>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N3" i="5" l="1"/>
  <c r="L24" i="9"/>
  <c r="L20" i="9"/>
  <c r="I64" i="9"/>
  <c r="L52" i="9"/>
  <c r="L43" i="9"/>
  <c r="L39" i="9"/>
  <c r="L35" i="9"/>
  <c r="L31" i="9"/>
  <c r="L27" i="9"/>
  <c r="L23" i="9"/>
  <c r="L19" i="9"/>
  <c r="N7" i="9"/>
  <c r="I63" i="9"/>
  <c r="L51" i="9"/>
  <c r="N6" i="9"/>
  <c r="L55" i="9"/>
  <c r="L54" i="9"/>
  <c r="L53" i="9"/>
  <c r="I62" i="9"/>
  <c r="L50" i="9"/>
  <c r="I69" i="9"/>
  <c r="I61" i="9"/>
  <c r="L49" i="9"/>
  <c r="I68" i="9"/>
  <c r="I60" i="9"/>
  <c r="I67" i="9"/>
  <c r="I66" i="9"/>
  <c r="I65" i="9"/>
  <c r="L41" i="9"/>
  <c r="L29" i="9"/>
  <c r="L28" i="9"/>
  <c r="L26" i="9"/>
  <c r="L37" i="9"/>
  <c r="L34" i="9"/>
  <c r="L25" i="9"/>
  <c r="L21" i="9"/>
  <c r="L22" i="9"/>
  <c r="L42" i="9"/>
  <c r="L36" i="9"/>
  <c r="L38" i="9"/>
  <c r="L45" i="9"/>
  <c r="L16" i="9"/>
  <c r="L18" i="9"/>
  <c r="L17" i="9"/>
  <c r="L32" i="9"/>
  <c r="L44" i="9"/>
  <c r="L30" i="9"/>
  <c r="L33" i="9"/>
  <c r="N14" i="5" l="1"/>
  <c r="N11" i="5"/>
  <c r="N12" i="5"/>
  <c r="N13" i="5"/>
  <c r="N10" i="5"/>
  <c r="I71" i="5"/>
  <c r="I67" i="5"/>
  <c r="I69" i="5"/>
  <c r="L55" i="5"/>
  <c r="L22" i="5"/>
  <c r="L21" i="5"/>
  <c r="L26" i="5"/>
  <c r="I63" i="5"/>
  <c r="L31" i="5"/>
  <c r="L20" i="5"/>
  <c r="L43" i="5"/>
  <c r="N9" i="5"/>
  <c r="L52" i="5"/>
  <c r="L30" i="5"/>
  <c r="L40" i="5"/>
  <c r="L28" i="5"/>
  <c r="N8" i="5"/>
  <c r="L53" i="5"/>
  <c r="L35" i="5"/>
  <c r="L25" i="5"/>
  <c r="L48" i="5"/>
  <c r="L39" i="5"/>
  <c r="L37" i="5"/>
  <c r="I70" i="5"/>
  <c r="L46" i="5"/>
  <c r="L47" i="5"/>
  <c r="L42" i="5"/>
  <c r="I65" i="5"/>
  <c r="L36" i="5"/>
  <c r="L38" i="5"/>
  <c r="L24" i="5"/>
  <c r="L27" i="5"/>
  <c r="I62" i="5"/>
  <c r="L34" i="5"/>
  <c r="L23" i="5"/>
  <c r="L44" i="5"/>
  <c r="L19" i="5"/>
  <c r="I64" i="5"/>
  <c r="L33" i="5"/>
  <c r="L45" i="5"/>
  <c r="L29" i="5"/>
  <c r="L41" i="5"/>
  <c r="L54" i="5"/>
  <c r="L32" i="5"/>
  <c r="I68" i="5"/>
  <c r="L58" i="5"/>
  <c r="L56" i="5"/>
  <c r="L57" i="5"/>
  <c r="I66" i="5"/>
</calcChain>
</file>

<file path=xl/sharedStrings.xml><?xml version="1.0" encoding="utf-8"?>
<sst xmlns="http://schemas.openxmlformats.org/spreadsheetml/2006/main" count="401" uniqueCount="231">
  <si>
    <t>Stainless Steel</t>
  </si>
  <si>
    <t>Rubber</t>
  </si>
  <si>
    <t>Nickel</t>
  </si>
  <si>
    <t>Zinc</t>
  </si>
  <si>
    <t>Copper</t>
  </si>
  <si>
    <t>Tin</t>
  </si>
  <si>
    <t>Cobalt</t>
  </si>
  <si>
    <t>Synthetic Rubber</t>
  </si>
  <si>
    <t>Aluminum</t>
  </si>
  <si>
    <t>Polyester</t>
  </si>
  <si>
    <t>Country of Origin</t>
  </si>
  <si>
    <t>Weight</t>
  </si>
  <si>
    <t>Size/Thickness</t>
  </si>
  <si>
    <t>Cost</t>
  </si>
  <si>
    <t>Supplier</t>
  </si>
  <si>
    <t>Process Type</t>
  </si>
  <si>
    <t>Inner Carton</t>
  </si>
  <si>
    <t>Master Carton</t>
  </si>
  <si>
    <t>Display Box</t>
  </si>
  <si>
    <t>Hangcard</t>
  </si>
  <si>
    <t>Unit Cost</t>
  </si>
  <si>
    <t>POP Label</t>
  </si>
  <si>
    <t>Type</t>
  </si>
  <si>
    <t>% of Product (Cost)</t>
  </si>
  <si>
    <t>% of Product (weight)</t>
  </si>
  <si>
    <t>Stuffing / Reinforcements (packing material)</t>
  </si>
  <si>
    <t>Proj Units</t>
  </si>
  <si>
    <t>Part</t>
  </si>
  <si>
    <t>HTS (4 Digit)</t>
  </si>
  <si>
    <t>Process</t>
  </si>
  <si>
    <t>China</t>
  </si>
  <si>
    <t>Paper</t>
  </si>
  <si>
    <t>Chemicals</t>
  </si>
  <si>
    <t>Metals</t>
  </si>
  <si>
    <t>Renewables</t>
  </si>
  <si>
    <t>PP Copolymer European Polymer</t>
  </si>
  <si>
    <t>Sulfuric Acid</t>
  </si>
  <si>
    <t>Sodium Hydroxide</t>
  </si>
  <si>
    <t>Vinyl Acetate</t>
  </si>
  <si>
    <t>Glycerine</t>
  </si>
  <si>
    <t>Silicone</t>
  </si>
  <si>
    <t>Lead</t>
  </si>
  <si>
    <t>High Carbon Wire Rod</t>
  </si>
  <si>
    <t>Iron</t>
  </si>
  <si>
    <t>Chrome</t>
  </si>
  <si>
    <t>Platinum</t>
  </si>
  <si>
    <t>Palladium</t>
  </si>
  <si>
    <t>Gold</t>
  </si>
  <si>
    <t>Rhodium</t>
  </si>
  <si>
    <t>Silver</t>
  </si>
  <si>
    <t>Wool</t>
  </si>
  <si>
    <t>RAW Material Category</t>
  </si>
  <si>
    <t>HDPE - High Density Polyethylene</t>
  </si>
  <si>
    <t>LDPE - Low Density Polyethylene</t>
  </si>
  <si>
    <t>LLDPE - Linear Low Density Polyethylene</t>
  </si>
  <si>
    <t>PE - Polyethylene</t>
  </si>
  <si>
    <t>PET- Polyethylene Terephthalate</t>
  </si>
  <si>
    <t>PS - Polystyrene</t>
  </si>
  <si>
    <t>PP - Polypropylene</t>
  </si>
  <si>
    <t>ABS - Acrylonitrile Butadiene Styrene</t>
  </si>
  <si>
    <t>PVC - Polyvinyl Chloride</t>
  </si>
  <si>
    <t>PC - Polycarbonate</t>
  </si>
  <si>
    <t>Magnesium</t>
  </si>
  <si>
    <t>Steel - Cold Rolled</t>
  </si>
  <si>
    <t>Steel - Hot Rolled</t>
  </si>
  <si>
    <t>Titanium</t>
  </si>
  <si>
    <t>Manganese</t>
  </si>
  <si>
    <t>Cadmium</t>
  </si>
  <si>
    <t>Chromium</t>
  </si>
  <si>
    <t>Molybdenum</t>
  </si>
  <si>
    <t>Iridium</t>
  </si>
  <si>
    <t>Neodymium</t>
  </si>
  <si>
    <t>Dysprosium</t>
  </si>
  <si>
    <t>Cotton</t>
  </si>
  <si>
    <t>Styrene</t>
  </si>
  <si>
    <t>Butadiene</t>
  </si>
  <si>
    <t>Wood</t>
  </si>
  <si>
    <t>Gasoline</t>
  </si>
  <si>
    <t>Natural Gas</t>
  </si>
  <si>
    <t>Oil</t>
  </si>
  <si>
    <t>Coal</t>
  </si>
  <si>
    <t>Coconut Oil</t>
  </si>
  <si>
    <t>Alcohol</t>
  </si>
  <si>
    <t>Methanol</t>
  </si>
  <si>
    <t>Acetic Acid</t>
  </si>
  <si>
    <t>Phosphoric Acid</t>
  </si>
  <si>
    <t>Chlorine</t>
  </si>
  <si>
    <t>Phenol</t>
  </si>
  <si>
    <t>Acetone</t>
  </si>
  <si>
    <t xml:space="preserve">Benzene </t>
  </si>
  <si>
    <t>***Other</t>
  </si>
  <si>
    <t>Energy</t>
  </si>
  <si>
    <t>Grade of Material</t>
  </si>
  <si>
    <t>Packaging</t>
  </si>
  <si>
    <t>Inner Polybag</t>
  </si>
  <si>
    <t>If Other, please specify</t>
  </si>
  <si>
    <t>Country</t>
  </si>
  <si>
    <t>Clamshell</t>
  </si>
  <si>
    <t>Left Front Cart Leg</t>
  </si>
  <si>
    <t>Left Back Cart Leg</t>
  </si>
  <si>
    <t>Right Front Cart Leg</t>
  </si>
  <si>
    <t>Right Back Cart Leg</t>
  </si>
  <si>
    <t>Cooking Grate</t>
  </si>
  <si>
    <t>Warming Rack</t>
  </si>
  <si>
    <t>Side Shelf Left</t>
  </si>
  <si>
    <t>Charcoal Tray</t>
  </si>
  <si>
    <t>Charcoal Tray Hook</t>
  </si>
  <si>
    <t>Charcoal Chimney</t>
  </si>
  <si>
    <t>Main Lid</t>
  </si>
  <si>
    <t>Chimney Lid</t>
  </si>
  <si>
    <t>Wheel</t>
  </si>
  <si>
    <t>Wheel Axle</t>
  </si>
  <si>
    <t>Bottom Panel (Shelf)</t>
  </si>
  <si>
    <t>Ventilation Adjustment Bracket</t>
  </si>
  <si>
    <t>Main Lid Handle Assembly</t>
  </si>
  <si>
    <t>Temperature Gauge</t>
  </si>
  <si>
    <t>Stamped / Powder Coated</t>
  </si>
  <si>
    <t>ABC Corp</t>
  </si>
  <si>
    <t>Side Shelf Bracket</t>
  </si>
  <si>
    <t>Lid Hinge</t>
  </si>
  <si>
    <t>Firebox</t>
  </si>
  <si>
    <t>Tool Hook</t>
  </si>
  <si>
    <t>Total Cost</t>
  </si>
  <si>
    <t>XYZ Ltd</t>
  </si>
  <si>
    <t>123 Company</t>
  </si>
  <si>
    <t>Chrome Plated Steel</t>
  </si>
  <si>
    <t>Grease Bucket Hook</t>
  </si>
  <si>
    <t>Testing</t>
  </si>
  <si>
    <t>CSA</t>
  </si>
  <si>
    <t>VA Support</t>
  </si>
  <si>
    <t>Jiangsu</t>
  </si>
  <si>
    <t>Zhejiang</t>
  </si>
  <si>
    <t>Fujian</t>
  </si>
  <si>
    <t>Bent Rod / Powder Coated</t>
  </si>
  <si>
    <t>ABCDEF</t>
  </si>
  <si>
    <t xml:space="preserve"> China</t>
  </si>
  <si>
    <t xml:space="preserve"> India</t>
  </si>
  <si>
    <t xml:space="preserve"> Indonesia</t>
  </si>
  <si>
    <t xml:space="preserve"> Pakistan</t>
  </si>
  <si>
    <t xml:space="preserve"> Turkey</t>
  </si>
  <si>
    <t xml:space="preserve"> Thailand</t>
  </si>
  <si>
    <t xml:space="preserve"> Vietnam</t>
  </si>
  <si>
    <t xml:space="preserve"> Malaysia</t>
  </si>
  <si>
    <t xml:space="preserve"> Philippines</t>
  </si>
  <si>
    <t>Raw Material Category</t>
  </si>
  <si>
    <t>Raw Material</t>
  </si>
  <si>
    <t>Misc Costs</t>
  </si>
  <si>
    <t>VA</t>
  </si>
  <si>
    <t>Tooling</t>
  </si>
  <si>
    <t>Royalty</t>
  </si>
  <si>
    <t>Quantity per Packaging Part</t>
  </si>
  <si>
    <t>Unit Cost per Packaging Part</t>
  </si>
  <si>
    <t>Hanger</t>
  </si>
  <si>
    <t>Composition of Raw Material</t>
  </si>
  <si>
    <t>If China, What Region/Province</t>
  </si>
  <si>
    <t>QTY of Parts</t>
  </si>
  <si>
    <t>Section 1:  Raw Materials</t>
  </si>
  <si>
    <t>Section 2:  Manufacturing Processes / Transformation (Parts List) 
(including production labor, Overhead, and Margin) (Do Not Include Raw Material Cost from Section 1)</t>
  </si>
  <si>
    <t>Section 3:  Packaging / POP Label</t>
  </si>
  <si>
    <t>Section 4:  Misc. Costs:  Royalty / Tooling / Mold / Set Up Costs</t>
  </si>
  <si>
    <t>Vietnam</t>
  </si>
  <si>
    <t>Manufactured at Shipping Factory</t>
  </si>
  <si>
    <t>Premanufactured at Another Factory</t>
  </si>
  <si>
    <t>Premanufactured at another factory</t>
  </si>
  <si>
    <t>1.  List all raw materials that will be transformed at the factory shipping the final product.  Do NOT include raw materials of items NOT made at the factory</t>
  </si>
  <si>
    <t>1.  List all parts in the product.</t>
  </si>
  <si>
    <t>a.  Chemicals (select for raw materials including plastics, silicone and rubber)</t>
  </si>
  <si>
    <t>b.  Metals (select for raw materials including steel and aluminum)</t>
  </si>
  <si>
    <t>c.  Renewables (select for raw materials including cotton and wood)</t>
  </si>
  <si>
    <t>d.  Energy (select for raw materials including oil and gas)</t>
  </si>
  <si>
    <t>2.  Raw Material Category (column B) - Type of Raw Material</t>
  </si>
  <si>
    <t>3.  Raw Material (column C) - Specific Raw Material - After selecting raw material category in column B, you will get a list of raw materials</t>
  </si>
  <si>
    <t>4.  If Other, please specify (column D) - If the raw material is not available in column C, please specify the raw material in this column</t>
  </si>
  <si>
    <t>5.  Grade of Material (column E) - Please specify the grade or specifics of the raw material.  For example, if the raw material is aluminum, the grade may be 7075 or 6061 or 3003 etc.</t>
  </si>
  <si>
    <t xml:space="preserve">6.  Composition of Raw Material (column F)- Please specify the composition of the raw material.  For example, if the raw material is steel, the composition may be 99% Iron, 0.25% Carbon, 0.25% Manganese, 0.25% Nickel </t>
  </si>
  <si>
    <t>7.  Supplier (column G) - Please specify your raw material supplier</t>
  </si>
  <si>
    <t>8.  Country of Origin (column H) - Please specify what country the raw material is from.</t>
  </si>
  <si>
    <t>9.  If China, what region/province (column I) - If the Country of Origin is China, please specify which region or province the raw material is from.</t>
  </si>
  <si>
    <t>10.  Weight (column J) - What is the weight of the raw material used in ONE unit of the item.</t>
  </si>
  <si>
    <t>11.  Size/Thickness (column K) - What is the Size/Thickness of the raw material that is used in ONE unit of the item.</t>
  </si>
  <si>
    <t>12.  HTS Code (6 digit) (column L) - If exporting the raw material, what is the first 6 digits of the HTS code.</t>
  </si>
  <si>
    <t>13.  Unit Cost (column M) - What is the cost of the raw material used to make ONE unit of the item.</t>
  </si>
  <si>
    <t>Section 1:  Raw Materials (Please make sure to fill out columns B-M completely)</t>
  </si>
  <si>
    <r>
      <t xml:space="preserve">Section 1:  Raw Materials </t>
    </r>
    <r>
      <rPr>
        <b/>
        <u/>
        <sz val="18"/>
        <color theme="1"/>
        <rFont val="Aptos Narrow"/>
        <family val="2"/>
        <scheme val="minor"/>
      </rPr>
      <t>(Please make sure to fill out columns B-M completely)</t>
    </r>
  </si>
  <si>
    <r>
      <t xml:space="preserve">Section 2:  Manufacturing Processes / Transformation (Parts List) </t>
    </r>
    <r>
      <rPr>
        <b/>
        <u/>
        <sz val="18"/>
        <color theme="1"/>
        <rFont val="Aptos Narrow"/>
        <family val="2"/>
        <scheme val="minor"/>
      </rPr>
      <t>(Please make sure to fill out columns B-J completely)</t>
    </r>
  </si>
  <si>
    <t>2.  Part (column B) - Please add the part name.</t>
  </si>
  <si>
    <t>a.  Manufactured at Shipping Factory - Select if the factory is manufacturing the part.</t>
  </si>
  <si>
    <t>b. Premanufactured at another Factory - Select if the part is being purchased or produced at another factory</t>
  </si>
  <si>
    <t>4.  Process (column D) - If the part is manufactured at the shipping location, please add the production process to transform the raw material to the part.  If this is premanufactured at another factory, this column does not need to be filled out</t>
  </si>
  <si>
    <t>3.  Process Type (column C)</t>
  </si>
  <si>
    <t>5.  Supplier (column E) - Please specify your parts supplier if premanufactured at another factory.</t>
  </si>
  <si>
    <t>1.  List all packaging and POP labels on the product.  Please also include packing material</t>
  </si>
  <si>
    <t>2.  Packaging (column B) - Please add the type of packaging.</t>
  </si>
  <si>
    <t>a.  Manufactured at Shipping Factory - Select if the factory is manufacturing the packaging/labels</t>
  </si>
  <si>
    <t>b. Premanufactured at another Factory - Select if the packaging/labels are being purchased or produced at another factory</t>
  </si>
  <si>
    <t>5.  Raw Material (column E) - Specific Raw Material - After selecting raw material category in column B, you will get a list of raw materials</t>
  </si>
  <si>
    <t>4.  Raw Material Category (column D) - Type of Raw Material used for the packaging/labels</t>
  </si>
  <si>
    <t>6.  Country of Origin (column F) - Please specify what country the production or part is from.</t>
  </si>
  <si>
    <t>7.  If China, what region/province (column G) - If the Country of Origin is China, please specify which region or province the part or production is from.</t>
  </si>
  <si>
    <t>8.  HTS Code (6 digit) (column H) - If exporting the part, what is the first 6 digits of the HTS code.</t>
  </si>
  <si>
    <t>9.  QTY of Parts (column I) - How many parts are in ONE unit.</t>
  </si>
  <si>
    <t>10.  Unit Cost (column M) - What is the cost of the part or manufacturing used to make ONE unit of the item.  Do NOT include the cost of raw materials if manufactured at the shipping factory.</t>
  </si>
  <si>
    <t>6.  Supplier (column F) - Please specify your packaging supplier if premanufactured at another factory.</t>
  </si>
  <si>
    <t>7.  Country of Origin (column G) - Please specify what country the production or part is from.</t>
  </si>
  <si>
    <t>8.  If China, what region/province (column H) - If the Country of Origin is China, please specify which region or province the part or production is from.</t>
  </si>
  <si>
    <t>9.  Quantity per Unit (column I) - How many units fit in one packaging part?</t>
  </si>
  <si>
    <t>10.  Unit Cost (column J) - What is the cost of the part or manufacturing used to make ONE unit of the item.</t>
  </si>
  <si>
    <r>
      <t xml:space="preserve">Section 3:  Packaging / POP Label </t>
    </r>
    <r>
      <rPr>
        <b/>
        <u/>
        <sz val="18"/>
        <color theme="1"/>
        <rFont val="Aptos Narrow"/>
        <family val="2"/>
        <scheme val="minor"/>
      </rPr>
      <t>(Please make sure to fill out columns B-K completely)</t>
    </r>
  </si>
  <si>
    <r>
      <t xml:space="preserve">Section 4:  Misc Costs:  Royalty/Tooling/Mold/Set Up Costs </t>
    </r>
    <r>
      <rPr>
        <b/>
        <u/>
        <sz val="18"/>
        <color theme="1"/>
        <rFont val="Aptos Narrow"/>
        <family val="2"/>
        <scheme val="minor"/>
      </rPr>
      <t>(Please make sure to fill out columns B-H completely)</t>
    </r>
  </si>
  <si>
    <t>2.  Misc Costs (column B) - Please identify the the category of the Misc Costs.</t>
  </si>
  <si>
    <t>3.  Type (column C) - Please specify the purpose of the Misc Costs.  For example, if the Misc Cost is testing, please specify the type of testing.</t>
  </si>
  <si>
    <t>5.  If China, what region/province (column E) - If the Country of Origin is China, please specify which region or province misc costs is from.</t>
  </si>
  <si>
    <t>4.  Country of Origin (column D) - Please specify what country the misc costs is being done.</t>
  </si>
  <si>
    <t>6.  Cost (column F) - what is the total cost of the testing.</t>
  </si>
  <si>
    <t>7. Proj Units (column G) - What is the projected units the vendor is using to calculate the unit cost.</t>
  </si>
  <si>
    <t>1.  List all misc costs that the vendor is ADDING to the cost of goods</t>
  </si>
  <si>
    <t>8. Unit Costs (column H) - How much is added to the unit cost?</t>
  </si>
  <si>
    <t>Please reference Example tab for reference.</t>
  </si>
  <si>
    <t>Quantity per Packaging Part or Quantity per Unit</t>
  </si>
  <si>
    <t>Section 2:  Manufacturing Processes / Transformation (Parts List) 
(including production labor, Overhead, and Margin) (Do Not Include Raw Material Cost from Section 1)
(Please make sure to fill out columns B-J completely)</t>
  </si>
  <si>
    <t>Section 3:  Packaging / POP Label  (Please make sure to fill out columns B-J completely)</t>
  </si>
  <si>
    <t>Section 4:  Misc. Costs:  Royalty / Tooling / Mold / Set Up Costs (Please make sure to fill out columns B-H completely)</t>
  </si>
  <si>
    <t>Total Cost:</t>
  </si>
  <si>
    <t>Country of melt and pour</t>
  </si>
  <si>
    <t>ISO country code</t>
  </si>
  <si>
    <t>VPN</t>
  </si>
  <si>
    <t>Product Description</t>
  </si>
  <si>
    <t>Section 5:  Country of Melt and Pour for steel and/aluminum component(Please make sure to fill out columns B-D completely)</t>
  </si>
  <si>
    <t>Company Name:</t>
  </si>
  <si>
    <t>Academy Vendor Number</t>
  </si>
  <si>
    <t>Company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</si>
</sst>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_);_(* \(#,##0\);_(* &quot;-&quot;??_);_(@_)"/>
    <numFmt numFmtId="165" formatCode="&quot;$&quot;#,##0.00"/>
    <numFmt numFmtId="166" formatCode="0.0%"/>
  </numFmts>
  <fonts count="11" x14ac:knownFonts="1">
    <font>
      <sz val="11"/>
      <color theme="1"/>
      <name val="Aptos Narrow"/>
      <family val="2"/>
      <scheme val="minor"/>
    </font>
    <font>
      <sz val="11"/>
      <color theme="0"/>
      <name val="Aptos Narrow"/>
      <family val="2"/>
      <scheme val="minor"/>
    </font>
    <font>
      <b/>
      <sz val="26"/>
      <color theme="1"/>
      <name val="Aptos Narrow"/>
      <family val="2"/>
      <scheme val="minor"/>
    </font>
    <font>
      <sz val="11"/>
      <name val="Aptos Narrow"/>
      <family val="2"/>
      <scheme val="minor"/>
    </font>
    <font>
      <sz val="11"/>
      <color theme="1"/>
      <name val="Aptos Narrow"/>
      <family val="2"/>
      <scheme val="minor"/>
    </font>
    <font>
      <b/>
      <sz val="18"/>
      <color theme="1"/>
      <name val="Aptos Narrow"/>
      <family val="2"/>
      <scheme val="minor"/>
    </font>
    <font>
      <b/>
      <sz val="11"/>
      <color theme="0"/>
      <name val="Aptos Narrow"/>
      <family val="2"/>
      <scheme val="minor"/>
    </font>
    <font>
      <b/>
      <u/>
      <sz val="18"/>
      <color theme="1"/>
      <name val="Aptos Narrow"/>
      <family val="2"/>
      <scheme val="minor"/>
    </font>
    <font>
      <sz val="16"/>
      <color rgb="FFFF0000"/>
      <name val="Aptos Narrow"/>
      <family val="2"/>
      <scheme val="minor"/>
    </font>
    <font>
      <b/>
      <sz val="24"/>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8">
    <xf numFmtId="0" fontId="0" fillId="0" borderId="0" xfId="0"/>
    <xf numFmtId="164" fontId="0" fillId="0" borderId="0" xfId="0" applyNumberFormat="1"/>
    <xf numFmtId="0" fontId="0" fillId="0" borderId="0" xfId="0" quotePrefix="1"/>
    <xf numFmtId="0" fontId="0" fillId="0" borderId="0" xfId="0" applyAlignment="1">
      <alignment horizontal="center" vertical="center" textRotation="90"/>
    </xf>
    <xf numFmtId="0" fontId="0" fillId="0" borderId="0" xfId="0" applyAlignment="1">
      <alignment vertical="center" textRotation="90"/>
    </xf>
    <xf numFmtId="165" fontId="0" fillId="0" borderId="0" xfId="0" applyNumberFormat="1"/>
    <xf numFmtId="166" fontId="0" fillId="0" borderId="0" xfId="2" applyNumberFormat="1" applyFont="1"/>
    <xf numFmtId="165" fontId="0" fillId="0" borderId="0" xfId="0" quotePrefix="1" applyNumberFormat="1"/>
    <xf numFmtId="165" fontId="0" fillId="0" borderId="0" xfId="1" applyNumberFormat="1" applyFont="1" applyFill="1"/>
    <xf numFmtId="10" fontId="0" fillId="0" borderId="0" xfId="0" applyNumberFormat="1"/>
    <xf numFmtId="0" fontId="0" fillId="0" borderId="0" xfId="0" applyAlignment="1">
      <alignment wrapText="1"/>
    </xf>
    <xf numFmtId="0" fontId="1" fillId="2" borderId="0" xfId="0" applyFont="1" applyFill="1" applyAlignment="1">
      <alignment horizontal="center" wrapText="1"/>
    </xf>
    <xf numFmtId="0" fontId="0" fillId="0" borderId="0" xfId="0" applyAlignment="1">
      <alignment vertical="center" textRotation="90" wrapText="1"/>
    </xf>
    <xf numFmtId="0" fontId="1" fillId="0" borderId="0" xfId="0" applyFont="1" applyAlignment="1">
      <alignment wrapText="1"/>
    </xf>
    <xf numFmtId="0" fontId="3" fillId="0" borderId="0" xfId="0" applyFont="1" applyAlignment="1">
      <alignment wrapText="1"/>
    </xf>
    <xf numFmtId="0" fontId="0" fillId="0" borderId="0" xfId="0" applyAlignment="1">
      <alignment horizontal="center"/>
    </xf>
    <xf numFmtId="0" fontId="0" fillId="0" borderId="0" xfId="0" applyAlignment="1">
      <alignment horizontal="left" indent="3"/>
    </xf>
    <xf numFmtId="0" fontId="5" fillId="0" borderId="0" xfId="0" applyFont="1"/>
    <xf numFmtId="0" fontId="0" fillId="0" borderId="0" xfId="0" applyAlignment="1">
      <alignment horizontal="left" indent="8"/>
    </xf>
    <xf numFmtId="0" fontId="8" fillId="0" borderId="0" xfId="0" applyFont="1"/>
    <xf numFmtId="0" fontId="0" fillId="2" borderId="0" xfId="0" applyFill="1" applyAlignment="1">
      <alignment wrapText="1"/>
    </xf>
    <xf numFmtId="0" fontId="0" fillId="2" borderId="0" xfId="0" applyFill="1" applyAlignment="1">
      <alignment vertical="center" textRotation="90"/>
    </xf>
    <xf numFmtId="0" fontId="0" fillId="2" borderId="0" xfId="0" applyFill="1"/>
    <xf numFmtId="0" fontId="6" fillId="2" borderId="0" xfId="0" applyFont="1" applyFill="1" applyAlignment="1">
      <alignment vertical="center" textRotation="90" wrapText="1"/>
    </xf>
    <xf numFmtId="0" fontId="6" fillId="2" borderId="0" xfId="0" applyFont="1" applyFill="1" applyAlignment="1">
      <alignment horizontal="center" vertical="center" textRotation="90"/>
    </xf>
    <xf numFmtId="0" fontId="1" fillId="0" borderId="0" xfId="0" applyFont="1" applyAlignment="1">
      <alignment vertical="center" textRotation="90"/>
    </xf>
    <xf numFmtId="0" fontId="1" fillId="0" borderId="0" xfId="0" applyFont="1" applyAlignment="1">
      <alignment horizontal="center" wrapText="1"/>
    </xf>
    <xf numFmtId="166" fontId="0" fillId="3" borderId="0" xfId="2" applyNumberFormat="1" applyFont="1" applyFill="1"/>
    <xf numFmtId="0" fontId="0" fillId="3" borderId="0" xfId="0" applyFill="1"/>
    <xf numFmtId="165" fontId="0" fillId="3" borderId="0" xfId="0" applyNumberFormat="1" applyFill="1"/>
    <xf numFmtId="0" fontId="9" fillId="0" borderId="0" xfId="0" applyFont="1"/>
    <xf numFmtId="165" fontId="9" fillId="0" borderId="0" xfId="0" applyNumberFormat="1" applyFont="1"/>
    <xf numFmtId="0" fontId="0" fillId="0" borderId="1" xfId="0" applyBorder="1"/>
    <xf numFmtId="0" fontId="10" fillId="0" borderId="1" xfId="0" applyFont="1" applyBorder="1"/>
    <xf numFmtId="0" fontId="5" fillId="0" borderId="0" xfId="0" applyFont="1" applyAlignment="1">
      <alignment horizontal="left"/>
    </xf>
    <xf numFmtId="0" fontId="0" fillId="0" borderId="0" xfId="0" applyAlignment="1">
      <alignment horizontal="center" vertical="center" textRotation="90"/>
    </xf>
    <xf numFmtId="164" fontId="2" fillId="0" borderId="0" xfId="0" applyNumberFormat="1" applyFont="1" applyAlignment="1">
      <alignment horizontal="left"/>
    </xf>
    <xf numFmtId="164" fontId="2" fillId="0" borderId="0" xfId="0" applyNumberFormat="1" applyFont="1" applyAlignment="1">
      <alignment horizontal="left" wrapText="1"/>
    </xf>
  </cellXfs>
  <cellStyles count="3">
    <cellStyle name="Currency" xfId="1" builtinId="4"/>
    <cellStyle name="Normal" xfId="0" builtinId="0"/>
    <cellStyle name="Percent" xfId="2" builtinId="5"/>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66675</xdr:rowOff>
    </xdr:from>
    <xdr:to>
      <xdr:col>4</xdr:col>
      <xdr:colOff>285750</xdr:colOff>
      <xdr:row>2</xdr:row>
      <xdr:rowOff>76200</xdr:rowOff>
    </xdr:to>
    <xdr:sp macro="" textlink="">
      <xdr:nvSpPr>
        <xdr:cNvPr id="2" name="TextBox 1">
          <a:extLst>
            <a:ext uri="{FF2B5EF4-FFF2-40B4-BE49-F238E27FC236}">
              <a16:creationId xmlns:a16="http://schemas.microsoft.com/office/drawing/2014/main" id="{176DF78B-DDAE-2CC0-0BC6-C3EFA258A664}"/>
            </a:ext>
          </a:extLst>
        </xdr:cNvPr>
        <xdr:cNvSpPr txBox="1"/>
      </xdr:nvSpPr>
      <xdr:spPr>
        <a:xfrm>
          <a:off x="361950" y="66675"/>
          <a:ext cx="49339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FF0000"/>
              </a:solidFill>
            </a:rPr>
            <a:t>Data is Fictitious and only for example</a:t>
          </a:r>
        </a:p>
      </xdr:txBody>
    </xdr:sp>
    <xdr:clientData/>
  </xdr:twoCellAnchor>
  <xdr:twoCellAnchor editAs="oneCell">
    <xdr:from>
      <xdr:col>15</xdr:col>
      <xdr:colOff>133350</xdr:colOff>
      <xdr:row>0</xdr:row>
      <xdr:rowOff>47625</xdr:rowOff>
    </xdr:from>
    <xdr:to>
      <xdr:col>17</xdr:col>
      <xdr:colOff>685455</xdr:colOff>
      <xdr:row>13</xdr:row>
      <xdr:rowOff>132927</xdr:rowOff>
    </xdr:to>
    <xdr:pic>
      <xdr:nvPicPr>
        <xdr:cNvPr id="3" name="Picture 2">
          <a:extLst>
            <a:ext uri="{FF2B5EF4-FFF2-40B4-BE49-F238E27FC236}">
              <a16:creationId xmlns:a16="http://schemas.microsoft.com/office/drawing/2014/main" id="{991D970F-7876-0AF3-A3B8-3AC923AA7B16}"/>
            </a:ext>
          </a:extLst>
        </xdr:cNvPr>
        <xdr:cNvPicPr>
          <a:picLocks noChangeAspect="1"/>
        </xdr:cNvPicPr>
      </xdr:nvPicPr>
      <xdr:blipFill>
        <a:blip xmlns:r="http://schemas.openxmlformats.org/officeDocument/2006/relationships" r:embed="rId1"/>
        <a:stretch>
          <a:fillRect/>
        </a:stretch>
      </xdr:blipFill>
      <xdr:spPr>
        <a:xfrm>
          <a:off x="21031200" y="47625"/>
          <a:ext cx="2761905" cy="33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B2553-586B-47BA-9D70-E76C2C3E9D3F}">
  <dimension ref="A3:N64"/>
  <sheetViews>
    <sheetView topLeftCell="A26" workbookViewId="0">
      <selection activeCell="A57" sqref="A57"/>
    </sheetView>
  </sheetViews>
  <sheetFormatPr defaultRowHeight="14.4" x14ac:dyDescent="0.3"/>
  <cols>
    <col min="1" max="1" width="235.6640625" customWidth="1"/>
  </cols>
  <sheetData>
    <row r="3" spans="1:14" ht="21" x14ac:dyDescent="0.4">
      <c r="A3" s="19" t="s">
        <v>217</v>
      </c>
    </row>
    <row r="5" spans="1:14" ht="23.4" x14ac:dyDescent="0.45">
      <c r="A5" s="17" t="s">
        <v>183</v>
      </c>
      <c r="B5" s="1"/>
      <c r="C5" s="1"/>
      <c r="D5" s="1"/>
      <c r="E5" s="1"/>
      <c r="F5" s="1"/>
      <c r="G5" s="1"/>
      <c r="H5" s="1"/>
      <c r="I5" s="1"/>
      <c r="J5" s="1"/>
      <c r="K5" s="1"/>
      <c r="L5" s="1"/>
      <c r="M5" s="1"/>
      <c r="N5" s="1"/>
    </row>
    <row r="6" spans="1:14" x14ac:dyDescent="0.3">
      <c r="A6" s="16" t="s">
        <v>164</v>
      </c>
    </row>
    <row r="7" spans="1:14" x14ac:dyDescent="0.3">
      <c r="A7" s="16" t="s">
        <v>170</v>
      </c>
    </row>
    <row r="8" spans="1:14" x14ac:dyDescent="0.3">
      <c r="A8" s="18" t="s">
        <v>166</v>
      </c>
    </row>
    <row r="9" spans="1:14" x14ac:dyDescent="0.3">
      <c r="A9" s="18" t="s">
        <v>167</v>
      </c>
    </row>
    <row r="10" spans="1:14" x14ac:dyDescent="0.3">
      <c r="A10" s="18" t="s">
        <v>168</v>
      </c>
    </row>
    <row r="11" spans="1:14" x14ac:dyDescent="0.3">
      <c r="A11" s="18" t="s">
        <v>169</v>
      </c>
    </row>
    <row r="12" spans="1:14" x14ac:dyDescent="0.3">
      <c r="A12" s="16" t="s">
        <v>171</v>
      </c>
    </row>
    <row r="13" spans="1:14" x14ac:dyDescent="0.3">
      <c r="A13" s="16" t="s">
        <v>172</v>
      </c>
    </row>
    <row r="14" spans="1:14" x14ac:dyDescent="0.3">
      <c r="A14" s="16" t="s">
        <v>173</v>
      </c>
    </row>
    <row r="15" spans="1:14" x14ac:dyDescent="0.3">
      <c r="A15" s="16" t="s">
        <v>174</v>
      </c>
    </row>
    <row r="16" spans="1:14" x14ac:dyDescent="0.3">
      <c r="A16" s="16" t="s">
        <v>175</v>
      </c>
    </row>
    <row r="17" spans="1:1" x14ac:dyDescent="0.3">
      <c r="A17" s="16" t="s">
        <v>176</v>
      </c>
    </row>
    <row r="18" spans="1:1" x14ac:dyDescent="0.3">
      <c r="A18" s="16" t="s">
        <v>177</v>
      </c>
    </row>
    <row r="19" spans="1:1" x14ac:dyDescent="0.3">
      <c r="A19" s="16" t="s">
        <v>178</v>
      </c>
    </row>
    <row r="20" spans="1:1" x14ac:dyDescent="0.3">
      <c r="A20" s="16" t="s">
        <v>179</v>
      </c>
    </row>
    <row r="21" spans="1:1" x14ac:dyDescent="0.3">
      <c r="A21" s="16" t="s">
        <v>180</v>
      </c>
    </row>
    <row r="22" spans="1:1" x14ac:dyDescent="0.3">
      <c r="A22" s="16" t="s">
        <v>181</v>
      </c>
    </row>
    <row r="23" spans="1:1" x14ac:dyDescent="0.3">
      <c r="A23" s="16"/>
    </row>
    <row r="24" spans="1:1" ht="23.4" x14ac:dyDescent="0.45">
      <c r="A24" s="17" t="s">
        <v>184</v>
      </c>
    </row>
    <row r="25" spans="1:1" x14ac:dyDescent="0.3">
      <c r="A25" s="16" t="s">
        <v>165</v>
      </c>
    </row>
    <row r="26" spans="1:1" x14ac:dyDescent="0.3">
      <c r="A26" s="16" t="s">
        <v>185</v>
      </c>
    </row>
    <row r="27" spans="1:1" x14ac:dyDescent="0.3">
      <c r="A27" s="16" t="s">
        <v>189</v>
      </c>
    </row>
    <row r="28" spans="1:1" x14ac:dyDescent="0.3">
      <c r="A28" s="18" t="s">
        <v>186</v>
      </c>
    </row>
    <row r="29" spans="1:1" x14ac:dyDescent="0.3">
      <c r="A29" s="18" t="s">
        <v>187</v>
      </c>
    </row>
    <row r="30" spans="1:1" x14ac:dyDescent="0.3">
      <c r="A30" s="16" t="s">
        <v>188</v>
      </c>
    </row>
    <row r="31" spans="1:1" x14ac:dyDescent="0.3">
      <c r="A31" s="16" t="s">
        <v>190</v>
      </c>
    </row>
    <row r="32" spans="1:1" x14ac:dyDescent="0.3">
      <c r="A32" s="16" t="s">
        <v>197</v>
      </c>
    </row>
    <row r="33" spans="1:14" x14ac:dyDescent="0.3">
      <c r="A33" s="16" t="s">
        <v>198</v>
      </c>
    </row>
    <row r="34" spans="1:14" x14ac:dyDescent="0.3">
      <c r="A34" s="16" t="s">
        <v>199</v>
      </c>
    </row>
    <row r="35" spans="1:14" x14ac:dyDescent="0.3">
      <c r="A35" s="16" t="s">
        <v>200</v>
      </c>
    </row>
    <row r="36" spans="1:14" x14ac:dyDescent="0.3">
      <c r="A36" s="16" t="s">
        <v>201</v>
      </c>
    </row>
    <row r="38" spans="1:14" ht="23.4" x14ac:dyDescent="0.45">
      <c r="A38" s="34" t="s">
        <v>207</v>
      </c>
      <c r="B38" s="34"/>
      <c r="C38" s="34"/>
      <c r="D38" s="34"/>
      <c r="E38" s="34"/>
      <c r="F38" s="34"/>
      <c r="G38" s="34"/>
      <c r="H38" s="34"/>
      <c r="I38" s="34"/>
      <c r="J38" s="34"/>
      <c r="K38" s="34"/>
      <c r="L38" s="34"/>
      <c r="M38" s="34"/>
      <c r="N38" s="34"/>
    </row>
    <row r="39" spans="1:14" x14ac:dyDescent="0.3">
      <c r="A39" s="16" t="s">
        <v>191</v>
      </c>
    </row>
    <row r="40" spans="1:14" x14ac:dyDescent="0.3">
      <c r="A40" s="16" t="s">
        <v>192</v>
      </c>
    </row>
    <row r="41" spans="1:14" x14ac:dyDescent="0.3">
      <c r="A41" s="16" t="s">
        <v>189</v>
      </c>
    </row>
    <row r="42" spans="1:14" x14ac:dyDescent="0.3">
      <c r="A42" s="18" t="s">
        <v>193</v>
      </c>
    </row>
    <row r="43" spans="1:14" x14ac:dyDescent="0.3">
      <c r="A43" s="18" t="s">
        <v>194</v>
      </c>
    </row>
    <row r="44" spans="1:14" x14ac:dyDescent="0.3">
      <c r="A44" s="16" t="s">
        <v>196</v>
      </c>
    </row>
    <row r="45" spans="1:14" x14ac:dyDescent="0.3">
      <c r="A45" s="18" t="s">
        <v>166</v>
      </c>
    </row>
    <row r="46" spans="1:14" x14ac:dyDescent="0.3">
      <c r="A46" s="18" t="s">
        <v>167</v>
      </c>
    </row>
    <row r="47" spans="1:14" x14ac:dyDescent="0.3">
      <c r="A47" s="18" t="s">
        <v>168</v>
      </c>
    </row>
    <row r="48" spans="1:14" x14ac:dyDescent="0.3">
      <c r="A48" s="18" t="s">
        <v>169</v>
      </c>
    </row>
    <row r="49" spans="1:14" x14ac:dyDescent="0.3">
      <c r="A49" s="16" t="s">
        <v>195</v>
      </c>
    </row>
    <row r="50" spans="1:14" x14ac:dyDescent="0.3">
      <c r="A50" s="16" t="s">
        <v>202</v>
      </c>
    </row>
    <row r="51" spans="1:14" x14ac:dyDescent="0.3">
      <c r="A51" s="16" t="s">
        <v>203</v>
      </c>
    </row>
    <row r="52" spans="1:14" x14ac:dyDescent="0.3">
      <c r="A52" s="16" t="s">
        <v>204</v>
      </c>
    </row>
    <row r="53" spans="1:14" x14ac:dyDescent="0.3">
      <c r="A53" s="16" t="s">
        <v>205</v>
      </c>
    </row>
    <row r="54" spans="1:14" x14ac:dyDescent="0.3">
      <c r="A54" s="16" t="s">
        <v>206</v>
      </c>
    </row>
    <row r="56" spans="1:14" ht="23.4" x14ac:dyDescent="0.45">
      <c r="A56" s="34" t="s">
        <v>208</v>
      </c>
      <c r="B56" s="34"/>
      <c r="C56" s="34"/>
      <c r="D56" s="34"/>
      <c r="E56" s="34"/>
      <c r="F56" s="34"/>
      <c r="G56" s="34"/>
      <c r="H56" s="34"/>
      <c r="I56" s="34"/>
      <c r="J56" s="34"/>
      <c r="K56" s="34"/>
      <c r="L56" s="34"/>
      <c r="M56" s="34"/>
      <c r="N56" s="34"/>
    </row>
    <row r="57" spans="1:14" x14ac:dyDescent="0.3">
      <c r="A57" s="16" t="s">
        <v>215</v>
      </c>
    </row>
    <row r="58" spans="1:14" x14ac:dyDescent="0.3">
      <c r="A58" s="16" t="s">
        <v>209</v>
      </c>
    </row>
    <row r="59" spans="1:14" x14ac:dyDescent="0.3">
      <c r="A59" s="16" t="s">
        <v>210</v>
      </c>
    </row>
    <row r="60" spans="1:14" x14ac:dyDescent="0.3">
      <c r="A60" s="16" t="s">
        <v>212</v>
      </c>
    </row>
    <row r="61" spans="1:14" x14ac:dyDescent="0.3">
      <c r="A61" s="16" t="s">
        <v>211</v>
      </c>
    </row>
    <row r="62" spans="1:14" x14ac:dyDescent="0.3">
      <c r="A62" s="16" t="s">
        <v>213</v>
      </c>
    </row>
    <row r="63" spans="1:14" x14ac:dyDescent="0.3">
      <c r="A63" s="16" t="s">
        <v>214</v>
      </c>
    </row>
    <row r="64" spans="1:14" x14ac:dyDescent="0.3">
      <c r="A64" s="16" t="s">
        <v>216</v>
      </c>
    </row>
  </sheetData>
  <mergeCells count="2">
    <mergeCell ref="A38:N38"/>
    <mergeCell ref="A56:N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043BA-91B9-40FF-BF8B-780DD73A4AF1}">
  <dimension ref="A1:R69"/>
  <sheetViews>
    <sheetView topLeftCell="A52" zoomScale="70" zoomScaleNormal="70" workbookViewId="0">
      <selection activeCell="B93" sqref="B93"/>
    </sheetView>
  </sheetViews>
  <sheetFormatPr defaultRowHeight="14.4" x14ac:dyDescent="0.3"/>
  <cols>
    <col min="1" max="1" width="4.6640625" customWidth="1"/>
    <col min="2" max="2" width="22.5546875" bestFit="1" customWidth="1"/>
    <col min="3" max="3" width="24.88671875" bestFit="1" customWidth="1"/>
    <col min="4" max="4" width="23" bestFit="1" customWidth="1"/>
    <col min="5" max="5" width="27.44140625" customWidth="1"/>
    <col min="6" max="6" width="26.44140625" bestFit="1" customWidth="1"/>
    <col min="7" max="7" width="17.109375" bestFit="1" customWidth="1"/>
    <col min="8" max="8" width="23.5546875" bestFit="1" customWidth="1"/>
    <col min="9" max="9" width="31" bestFit="1" customWidth="1"/>
    <col min="10" max="10" width="22" bestFit="1" customWidth="1"/>
    <col min="11" max="11" width="15.6640625" bestFit="1" customWidth="1"/>
    <col min="12" max="12" width="14.44140625" customWidth="1"/>
    <col min="13" max="13" width="22.6640625" customWidth="1"/>
    <col min="14" max="14" width="18" bestFit="1" customWidth="1"/>
    <col min="15" max="15" width="19.88671875" bestFit="1" customWidth="1"/>
    <col min="17" max="17" width="24" bestFit="1" customWidth="1"/>
    <col min="18" max="18" width="47.44140625" bestFit="1" customWidth="1"/>
  </cols>
  <sheetData>
    <row r="1" spans="1:18" x14ac:dyDescent="0.3">
      <c r="M1" t="s">
        <v>122</v>
      </c>
      <c r="N1" s="5">
        <f>SUM(M6:M12)+SUM(K16:K45)+SUM(K49:K55)+SUM(H60:H69)</f>
        <v>2.4333333333333336</v>
      </c>
    </row>
    <row r="4" spans="1:18" ht="33.6" x14ac:dyDescent="0.65">
      <c r="B4" s="36" t="s">
        <v>156</v>
      </c>
      <c r="C4" s="36"/>
      <c r="D4" s="36"/>
      <c r="E4" s="36"/>
      <c r="F4" s="36"/>
      <c r="G4" s="36"/>
      <c r="H4" s="36"/>
      <c r="I4" s="36"/>
      <c r="J4" s="36"/>
      <c r="K4" s="36"/>
      <c r="L4" s="36"/>
      <c r="M4" s="36"/>
      <c r="N4" s="36"/>
      <c r="O4" s="36"/>
    </row>
    <row r="5" spans="1:18" s="10" customFormat="1" x14ac:dyDescent="0.3">
      <c r="B5" s="11" t="s">
        <v>144</v>
      </c>
      <c r="C5" s="11" t="s">
        <v>145</v>
      </c>
      <c r="D5" s="11" t="s">
        <v>95</v>
      </c>
      <c r="E5" s="11" t="s">
        <v>92</v>
      </c>
      <c r="F5" s="11" t="s">
        <v>153</v>
      </c>
      <c r="G5" s="11" t="s">
        <v>14</v>
      </c>
      <c r="H5" s="11" t="s">
        <v>10</v>
      </c>
      <c r="I5" s="11" t="s">
        <v>154</v>
      </c>
      <c r="J5" s="11" t="s">
        <v>11</v>
      </c>
      <c r="K5" s="11" t="s">
        <v>12</v>
      </c>
      <c r="L5" s="11" t="s">
        <v>28</v>
      </c>
      <c r="M5" s="11" t="s">
        <v>20</v>
      </c>
      <c r="N5" s="11" t="s">
        <v>23</v>
      </c>
      <c r="O5" s="11" t="s">
        <v>24</v>
      </c>
      <c r="Q5" s="14"/>
      <c r="R5" s="14"/>
    </row>
    <row r="6" spans="1:18" ht="18.899999999999999" customHeight="1" x14ac:dyDescent="0.3">
      <c r="A6" s="35"/>
      <c r="B6" s="1" t="s">
        <v>33</v>
      </c>
      <c r="C6" s="1" t="s">
        <v>63</v>
      </c>
      <c r="E6" t="s">
        <v>134</v>
      </c>
      <c r="G6" t="s">
        <v>123</v>
      </c>
      <c r="H6" t="s">
        <v>30</v>
      </c>
      <c r="I6" t="s">
        <v>130</v>
      </c>
      <c r="L6" s="15">
        <v>1234</v>
      </c>
      <c r="N6" s="6">
        <f>IFERROR(M6/$N$1, 0)</f>
        <v>0</v>
      </c>
    </row>
    <row r="7" spans="1:18" ht="18.899999999999999" customHeight="1" x14ac:dyDescent="0.3">
      <c r="A7" s="35"/>
      <c r="B7" s="1" t="s">
        <v>33</v>
      </c>
      <c r="C7" s="1" t="s">
        <v>63</v>
      </c>
      <c r="E7" t="s">
        <v>134</v>
      </c>
      <c r="G7" t="s">
        <v>124</v>
      </c>
      <c r="H7" t="s">
        <v>30</v>
      </c>
      <c r="I7" t="s">
        <v>132</v>
      </c>
      <c r="L7" s="15">
        <v>1234</v>
      </c>
      <c r="N7" s="6">
        <f>IFERROR(M7/$N$1, 0)</f>
        <v>0</v>
      </c>
    </row>
    <row r="8" spans="1:18" ht="18.899999999999999" customHeight="1" x14ac:dyDescent="0.3">
      <c r="A8" s="35"/>
      <c r="B8" s="1" t="s">
        <v>91</v>
      </c>
      <c r="C8" s="1"/>
    </row>
    <row r="9" spans="1:18" ht="18.899999999999999" customHeight="1" x14ac:dyDescent="0.3">
      <c r="A9" s="35"/>
      <c r="B9" s="1"/>
      <c r="C9" s="1"/>
    </row>
    <row r="10" spans="1:18" ht="18.899999999999999" customHeight="1" x14ac:dyDescent="0.3">
      <c r="A10" s="35"/>
      <c r="B10" s="1"/>
      <c r="C10" s="1"/>
    </row>
    <row r="11" spans="1:18" ht="18.899999999999999" customHeight="1" x14ac:dyDescent="0.3">
      <c r="A11" s="35"/>
      <c r="B11" s="1"/>
      <c r="C11" s="1"/>
    </row>
    <row r="12" spans="1:18" ht="18.899999999999999" customHeight="1" x14ac:dyDescent="0.3">
      <c r="A12" s="35"/>
      <c r="B12" s="1"/>
      <c r="C12" s="1"/>
    </row>
    <row r="13" spans="1:18" ht="18.75" customHeight="1" x14ac:dyDescent="0.3">
      <c r="A13" s="35"/>
      <c r="B13" s="1"/>
      <c r="C13" s="1"/>
    </row>
    <row r="14" spans="1:18" ht="65.25" customHeight="1" x14ac:dyDescent="0.65">
      <c r="A14" s="4"/>
      <c r="B14" s="37" t="s">
        <v>157</v>
      </c>
      <c r="C14" s="37"/>
      <c r="D14" s="37"/>
      <c r="E14" s="37"/>
      <c r="F14" s="37"/>
      <c r="G14" s="37"/>
      <c r="H14" s="37"/>
      <c r="I14" s="37"/>
      <c r="J14" s="37"/>
      <c r="K14" s="37"/>
      <c r="L14" s="37"/>
      <c r="M14" s="37"/>
      <c r="N14" s="37"/>
      <c r="O14" s="37"/>
    </row>
    <row r="15" spans="1:18" s="10" customFormat="1" ht="28.8" x14ac:dyDescent="0.3">
      <c r="A15" s="12"/>
      <c r="B15" s="11" t="s">
        <v>27</v>
      </c>
      <c r="C15" s="11" t="s">
        <v>15</v>
      </c>
      <c r="D15" s="11" t="s">
        <v>29</v>
      </c>
      <c r="E15" s="11" t="s">
        <v>14</v>
      </c>
      <c r="F15" s="11" t="s">
        <v>10</v>
      </c>
      <c r="G15" s="11" t="s">
        <v>154</v>
      </c>
      <c r="H15" s="11" t="s">
        <v>28</v>
      </c>
      <c r="I15" s="11" t="s">
        <v>155</v>
      </c>
      <c r="J15" s="11" t="s">
        <v>20</v>
      </c>
      <c r="K15" s="11" t="s">
        <v>122</v>
      </c>
      <c r="L15" s="11" t="s">
        <v>23</v>
      </c>
      <c r="M15" s="11"/>
      <c r="N15" s="13"/>
    </row>
    <row r="16" spans="1:18" ht="18.899999999999999" customHeight="1" x14ac:dyDescent="0.3">
      <c r="A16" s="4">
        <v>1</v>
      </c>
      <c r="B16" t="s">
        <v>98</v>
      </c>
      <c r="C16" t="s">
        <v>161</v>
      </c>
      <c r="D16" t="s">
        <v>116</v>
      </c>
      <c r="F16" t="s">
        <v>141</v>
      </c>
      <c r="I16">
        <v>1</v>
      </c>
      <c r="J16" s="8"/>
      <c r="K16" s="8">
        <f>IF(B16="", "", I16*J16)</f>
        <v>0</v>
      </c>
      <c r="L16" s="6">
        <f>IFERROR(K16/$N$1,0)</f>
        <v>0</v>
      </c>
    </row>
    <row r="17" spans="1:12" ht="18.899999999999999" customHeight="1" x14ac:dyDescent="0.3">
      <c r="A17" s="4">
        <v>2</v>
      </c>
      <c r="B17" t="s">
        <v>99</v>
      </c>
      <c r="C17" t="s">
        <v>161</v>
      </c>
      <c r="D17" t="s">
        <v>116</v>
      </c>
      <c r="F17" t="s">
        <v>141</v>
      </c>
      <c r="I17">
        <v>1</v>
      </c>
      <c r="J17" s="8"/>
      <c r="K17" s="8">
        <f t="shared" ref="K17:K45" si="0">IF(B17="", "", I17*J17)</f>
        <v>0</v>
      </c>
      <c r="L17" s="6">
        <f t="shared" ref="L17:L45" si="1">IFERROR(K17/$N$1,0)</f>
        <v>0</v>
      </c>
    </row>
    <row r="18" spans="1:12" ht="18.899999999999999" customHeight="1" x14ac:dyDescent="0.3">
      <c r="A18" s="4">
        <v>3</v>
      </c>
      <c r="B18" t="s">
        <v>100</v>
      </c>
      <c r="C18" t="s">
        <v>161</v>
      </c>
      <c r="D18" t="s">
        <v>116</v>
      </c>
      <c r="F18" t="s">
        <v>141</v>
      </c>
      <c r="I18">
        <v>1</v>
      </c>
      <c r="J18" s="8"/>
      <c r="K18" s="8">
        <f t="shared" si="0"/>
        <v>0</v>
      </c>
      <c r="L18" s="6">
        <f t="shared" si="1"/>
        <v>0</v>
      </c>
    </row>
    <row r="19" spans="1:12" ht="18.899999999999999" customHeight="1" x14ac:dyDescent="0.3">
      <c r="A19" s="4">
        <v>4</v>
      </c>
      <c r="B19" t="s">
        <v>101</v>
      </c>
      <c r="C19" t="s">
        <v>161</v>
      </c>
      <c r="D19" t="s">
        <v>116</v>
      </c>
      <c r="F19" t="s">
        <v>141</v>
      </c>
      <c r="I19">
        <v>1</v>
      </c>
      <c r="J19" s="8"/>
      <c r="K19" s="8">
        <f t="shared" si="0"/>
        <v>0</v>
      </c>
      <c r="L19" s="6">
        <f t="shared" si="1"/>
        <v>0</v>
      </c>
    </row>
    <row r="20" spans="1:12" ht="18.899999999999999" customHeight="1" x14ac:dyDescent="0.3">
      <c r="A20" s="4">
        <v>5</v>
      </c>
      <c r="B20" t="s">
        <v>120</v>
      </c>
      <c r="C20" t="s">
        <v>161</v>
      </c>
      <c r="D20" t="s">
        <v>116</v>
      </c>
      <c r="F20" t="s">
        <v>141</v>
      </c>
      <c r="I20">
        <v>1</v>
      </c>
      <c r="J20" s="8"/>
      <c r="K20" s="8">
        <f t="shared" si="0"/>
        <v>0</v>
      </c>
      <c r="L20" s="6">
        <f t="shared" si="1"/>
        <v>0</v>
      </c>
    </row>
    <row r="21" spans="1:12" ht="18.899999999999999" customHeight="1" x14ac:dyDescent="0.3">
      <c r="A21" s="4">
        <v>6</v>
      </c>
      <c r="B21" t="s">
        <v>112</v>
      </c>
      <c r="C21" t="s">
        <v>161</v>
      </c>
      <c r="D21" t="s">
        <v>116</v>
      </c>
      <c r="F21" t="s">
        <v>141</v>
      </c>
      <c r="I21">
        <v>1</v>
      </c>
      <c r="J21" s="8"/>
      <c r="K21" s="8">
        <f t="shared" si="0"/>
        <v>0</v>
      </c>
      <c r="L21" s="6">
        <f t="shared" si="1"/>
        <v>0</v>
      </c>
    </row>
    <row r="22" spans="1:12" ht="18.899999999999999" customHeight="1" x14ac:dyDescent="0.3">
      <c r="A22" s="4">
        <v>7</v>
      </c>
      <c r="B22" t="s">
        <v>111</v>
      </c>
      <c r="C22" t="s">
        <v>163</v>
      </c>
      <c r="E22" t="s">
        <v>117</v>
      </c>
      <c r="F22" t="s">
        <v>30</v>
      </c>
      <c r="G22" t="s">
        <v>131</v>
      </c>
      <c r="H22">
        <v>9858</v>
      </c>
      <c r="I22">
        <v>1</v>
      </c>
      <c r="J22" s="8"/>
      <c r="K22" s="8">
        <f t="shared" si="0"/>
        <v>0</v>
      </c>
      <c r="L22" s="6">
        <f t="shared" si="1"/>
        <v>0</v>
      </c>
    </row>
    <row r="23" spans="1:12" ht="18.899999999999999" customHeight="1" x14ac:dyDescent="0.3">
      <c r="A23" s="4">
        <v>8</v>
      </c>
      <c r="B23" t="s">
        <v>110</v>
      </c>
      <c r="C23" t="s">
        <v>163</v>
      </c>
      <c r="E23" t="s">
        <v>117</v>
      </c>
      <c r="F23" t="s">
        <v>30</v>
      </c>
      <c r="G23" t="s">
        <v>131</v>
      </c>
      <c r="H23">
        <v>1256</v>
      </c>
      <c r="I23">
        <v>2</v>
      </c>
      <c r="J23" s="8"/>
      <c r="K23" s="8">
        <f t="shared" si="0"/>
        <v>0</v>
      </c>
      <c r="L23" s="6">
        <f t="shared" si="1"/>
        <v>0</v>
      </c>
    </row>
    <row r="24" spans="1:12" ht="18.899999999999999" customHeight="1" x14ac:dyDescent="0.3">
      <c r="A24" s="4">
        <v>9</v>
      </c>
      <c r="B24" t="s">
        <v>113</v>
      </c>
      <c r="C24" t="s">
        <v>163</v>
      </c>
      <c r="E24" t="s">
        <v>117</v>
      </c>
      <c r="F24" t="s">
        <v>30</v>
      </c>
      <c r="G24" t="s">
        <v>131</v>
      </c>
      <c r="H24">
        <v>6781</v>
      </c>
      <c r="I24">
        <v>1</v>
      </c>
      <c r="J24" s="8"/>
      <c r="K24" s="8">
        <f t="shared" si="0"/>
        <v>0</v>
      </c>
      <c r="L24" s="6">
        <f t="shared" si="1"/>
        <v>0</v>
      </c>
    </row>
    <row r="25" spans="1:12" ht="18.899999999999999" customHeight="1" x14ac:dyDescent="0.3">
      <c r="A25" s="4">
        <v>10</v>
      </c>
      <c r="B25" t="s">
        <v>118</v>
      </c>
      <c r="C25" t="s">
        <v>163</v>
      </c>
      <c r="E25" t="s">
        <v>117</v>
      </c>
      <c r="F25" t="s">
        <v>30</v>
      </c>
      <c r="G25" t="s">
        <v>131</v>
      </c>
      <c r="H25">
        <v>2551</v>
      </c>
      <c r="I25">
        <v>1</v>
      </c>
      <c r="J25" s="8"/>
      <c r="K25" s="8">
        <f t="shared" si="0"/>
        <v>0</v>
      </c>
      <c r="L25" s="6">
        <f t="shared" si="1"/>
        <v>0</v>
      </c>
    </row>
    <row r="26" spans="1:12" ht="18.899999999999999" customHeight="1" x14ac:dyDescent="0.3">
      <c r="A26" s="4">
        <v>11</v>
      </c>
      <c r="B26" t="s">
        <v>104</v>
      </c>
      <c r="C26" t="s">
        <v>161</v>
      </c>
      <c r="D26" t="s">
        <v>116</v>
      </c>
      <c r="F26" t="s">
        <v>141</v>
      </c>
      <c r="I26">
        <v>1</v>
      </c>
      <c r="J26" s="8"/>
      <c r="K26" s="8">
        <f t="shared" si="0"/>
        <v>0</v>
      </c>
      <c r="L26" s="6">
        <f t="shared" si="1"/>
        <v>0</v>
      </c>
    </row>
    <row r="27" spans="1:12" ht="18.899999999999999" customHeight="1" x14ac:dyDescent="0.3">
      <c r="A27" s="4">
        <v>12</v>
      </c>
      <c r="B27" t="s">
        <v>107</v>
      </c>
      <c r="C27" t="s">
        <v>161</v>
      </c>
      <c r="D27" t="s">
        <v>116</v>
      </c>
      <c r="F27" t="s">
        <v>141</v>
      </c>
      <c r="I27">
        <v>1</v>
      </c>
      <c r="J27" s="8"/>
      <c r="K27" s="8">
        <f t="shared" si="0"/>
        <v>0</v>
      </c>
      <c r="L27" s="6">
        <f t="shared" si="1"/>
        <v>0</v>
      </c>
    </row>
    <row r="28" spans="1:12" ht="18.899999999999999" customHeight="1" x14ac:dyDescent="0.3">
      <c r="A28" s="4">
        <v>13</v>
      </c>
      <c r="B28" t="s">
        <v>109</v>
      </c>
      <c r="C28" t="s">
        <v>161</v>
      </c>
      <c r="D28" t="s">
        <v>116</v>
      </c>
      <c r="F28" t="s">
        <v>141</v>
      </c>
      <c r="I28">
        <v>1</v>
      </c>
      <c r="J28" s="8"/>
      <c r="K28" s="8">
        <f t="shared" si="0"/>
        <v>0</v>
      </c>
      <c r="L28" s="6">
        <f t="shared" si="1"/>
        <v>0</v>
      </c>
    </row>
    <row r="29" spans="1:12" ht="18.899999999999999" customHeight="1" x14ac:dyDescent="0.3">
      <c r="A29" s="4">
        <v>14</v>
      </c>
      <c r="B29" t="s">
        <v>108</v>
      </c>
      <c r="C29" t="s">
        <v>161</v>
      </c>
      <c r="D29" t="s">
        <v>116</v>
      </c>
      <c r="F29" t="s">
        <v>141</v>
      </c>
      <c r="I29">
        <v>1</v>
      </c>
      <c r="J29" s="8"/>
      <c r="K29" s="8">
        <f t="shared" si="0"/>
        <v>0</v>
      </c>
      <c r="L29" s="6">
        <f t="shared" si="1"/>
        <v>0</v>
      </c>
    </row>
    <row r="30" spans="1:12" ht="18.899999999999999" customHeight="1" x14ac:dyDescent="0.3">
      <c r="A30" s="4">
        <v>15</v>
      </c>
      <c r="B30" t="s">
        <v>114</v>
      </c>
      <c r="C30" t="s">
        <v>163</v>
      </c>
      <c r="E30" t="s">
        <v>117</v>
      </c>
      <c r="F30" t="s">
        <v>30</v>
      </c>
      <c r="G30" t="s">
        <v>131</v>
      </c>
      <c r="H30">
        <v>8245</v>
      </c>
      <c r="I30">
        <v>1</v>
      </c>
      <c r="J30" s="8"/>
      <c r="K30" s="8">
        <f t="shared" si="0"/>
        <v>0</v>
      </c>
      <c r="L30" s="6">
        <f t="shared" si="1"/>
        <v>0</v>
      </c>
    </row>
    <row r="31" spans="1:12" ht="18.899999999999999" customHeight="1" x14ac:dyDescent="0.3">
      <c r="A31" s="4">
        <v>16</v>
      </c>
      <c r="B31" t="s">
        <v>115</v>
      </c>
      <c r="C31" t="s">
        <v>163</v>
      </c>
      <c r="E31" t="s">
        <v>117</v>
      </c>
      <c r="F31" t="s">
        <v>30</v>
      </c>
      <c r="G31" t="s">
        <v>131</v>
      </c>
      <c r="H31">
        <v>8154</v>
      </c>
      <c r="I31">
        <v>1</v>
      </c>
      <c r="J31" s="8"/>
      <c r="K31" s="8">
        <f t="shared" si="0"/>
        <v>0</v>
      </c>
      <c r="L31" s="6">
        <f t="shared" si="1"/>
        <v>0</v>
      </c>
    </row>
    <row r="32" spans="1:12" ht="18.899999999999999" customHeight="1" x14ac:dyDescent="0.3">
      <c r="A32" s="4">
        <v>17</v>
      </c>
      <c r="B32" t="s">
        <v>119</v>
      </c>
      <c r="C32" t="s">
        <v>163</v>
      </c>
      <c r="E32" t="s">
        <v>117</v>
      </c>
      <c r="F32" t="s">
        <v>30</v>
      </c>
      <c r="G32" t="s">
        <v>131</v>
      </c>
      <c r="H32">
        <v>1358</v>
      </c>
      <c r="I32">
        <v>1</v>
      </c>
      <c r="J32" s="8"/>
      <c r="K32" s="8">
        <f t="shared" si="0"/>
        <v>0</v>
      </c>
      <c r="L32" s="6">
        <f t="shared" si="1"/>
        <v>0</v>
      </c>
    </row>
    <row r="33" spans="1:15" ht="18.899999999999999" customHeight="1" x14ac:dyDescent="0.3">
      <c r="A33" s="4">
        <v>18</v>
      </c>
      <c r="B33" t="s">
        <v>103</v>
      </c>
      <c r="C33" t="s">
        <v>161</v>
      </c>
      <c r="D33" t="s">
        <v>125</v>
      </c>
      <c r="F33" t="s">
        <v>141</v>
      </c>
      <c r="I33">
        <v>1</v>
      </c>
      <c r="J33" s="8"/>
      <c r="K33" s="8">
        <f t="shared" si="0"/>
        <v>0</v>
      </c>
      <c r="L33" s="6">
        <f t="shared" si="1"/>
        <v>0</v>
      </c>
    </row>
    <row r="34" spans="1:15" ht="18.899999999999999" customHeight="1" x14ac:dyDescent="0.3">
      <c r="A34" s="4">
        <v>19</v>
      </c>
      <c r="B34" t="s">
        <v>106</v>
      </c>
      <c r="C34" t="s">
        <v>161</v>
      </c>
      <c r="D34" t="s">
        <v>133</v>
      </c>
      <c r="F34" t="s">
        <v>141</v>
      </c>
      <c r="I34">
        <v>2</v>
      </c>
      <c r="J34" s="8"/>
      <c r="K34" s="8">
        <f t="shared" si="0"/>
        <v>0</v>
      </c>
      <c r="L34" s="6">
        <f t="shared" si="1"/>
        <v>0</v>
      </c>
    </row>
    <row r="35" spans="1:15" ht="18.899999999999999" customHeight="1" x14ac:dyDescent="0.3">
      <c r="A35" s="4">
        <v>20</v>
      </c>
      <c r="B35" t="s">
        <v>105</v>
      </c>
      <c r="C35" t="s">
        <v>161</v>
      </c>
      <c r="D35" t="s">
        <v>116</v>
      </c>
      <c r="F35" t="s">
        <v>141</v>
      </c>
      <c r="I35">
        <v>1</v>
      </c>
      <c r="J35" s="8"/>
      <c r="K35" s="8">
        <f t="shared" si="0"/>
        <v>0</v>
      </c>
      <c r="L35" s="6">
        <f t="shared" si="1"/>
        <v>0</v>
      </c>
    </row>
    <row r="36" spans="1:15" ht="18.899999999999999" customHeight="1" x14ac:dyDescent="0.3">
      <c r="A36" s="4">
        <v>21</v>
      </c>
      <c r="B36" t="s">
        <v>102</v>
      </c>
      <c r="C36" t="s">
        <v>163</v>
      </c>
      <c r="E36" t="s">
        <v>117</v>
      </c>
      <c r="F36" t="s">
        <v>30</v>
      </c>
      <c r="G36" t="s">
        <v>131</v>
      </c>
      <c r="H36">
        <v>2448</v>
      </c>
      <c r="I36">
        <v>3</v>
      </c>
      <c r="J36" s="8"/>
      <c r="K36" s="8">
        <f t="shared" si="0"/>
        <v>0</v>
      </c>
      <c r="L36" s="6">
        <f t="shared" si="1"/>
        <v>0</v>
      </c>
    </row>
    <row r="37" spans="1:15" ht="18.899999999999999" customHeight="1" x14ac:dyDescent="0.3">
      <c r="A37" s="4">
        <v>22</v>
      </c>
      <c r="B37" t="s">
        <v>126</v>
      </c>
      <c r="C37" t="s">
        <v>161</v>
      </c>
      <c r="D37" t="s">
        <v>133</v>
      </c>
      <c r="F37" t="s">
        <v>141</v>
      </c>
      <c r="I37">
        <v>1</v>
      </c>
      <c r="J37" s="8"/>
      <c r="K37" s="8">
        <f t="shared" si="0"/>
        <v>0</v>
      </c>
      <c r="L37" s="6">
        <f t="shared" si="1"/>
        <v>0</v>
      </c>
    </row>
    <row r="38" spans="1:15" ht="18.899999999999999" customHeight="1" x14ac:dyDescent="0.3">
      <c r="A38" s="4">
        <v>23</v>
      </c>
      <c r="B38" t="s">
        <v>121</v>
      </c>
      <c r="C38" t="s">
        <v>161</v>
      </c>
      <c r="D38" t="s">
        <v>133</v>
      </c>
      <c r="F38" t="s">
        <v>141</v>
      </c>
      <c r="I38">
        <v>3</v>
      </c>
      <c r="J38" s="8"/>
      <c r="K38" s="8">
        <f t="shared" si="0"/>
        <v>0</v>
      </c>
      <c r="L38" s="6">
        <f t="shared" si="1"/>
        <v>0</v>
      </c>
    </row>
    <row r="39" spans="1:15" ht="18.899999999999999" customHeight="1" x14ac:dyDescent="0.3">
      <c r="A39" s="4">
        <v>24</v>
      </c>
      <c r="J39" s="8"/>
      <c r="K39" s="8" t="str">
        <f t="shared" si="0"/>
        <v/>
      </c>
      <c r="L39" s="6">
        <f t="shared" si="1"/>
        <v>0</v>
      </c>
    </row>
    <row r="40" spans="1:15" ht="18.899999999999999" customHeight="1" x14ac:dyDescent="0.3">
      <c r="A40" s="4">
        <v>25</v>
      </c>
      <c r="J40" s="8"/>
      <c r="K40" s="8" t="str">
        <f t="shared" si="0"/>
        <v/>
      </c>
      <c r="L40" s="6">
        <f t="shared" si="1"/>
        <v>0</v>
      </c>
    </row>
    <row r="41" spans="1:15" ht="18.899999999999999" customHeight="1" x14ac:dyDescent="0.3">
      <c r="A41" s="4">
        <v>26</v>
      </c>
      <c r="J41" s="8"/>
      <c r="K41" s="8" t="str">
        <f t="shared" si="0"/>
        <v/>
      </c>
      <c r="L41" s="6">
        <f t="shared" si="1"/>
        <v>0</v>
      </c>
    </row>
    <row r="42" spans="1:15" ht="18.899999999999999" customHeight="1" x14ac:dyDescent="0.3">
      <c r="A42" s="4">
        <v>27</v>
      </c>
      <c r="J42" s="8"/>
      <c r="K42" s="8" t="str">
        <f t="shared" si="0"/>
        <v/>
      </c>
      <c r="L42" s="6">
        <f t="shared" si="1"/>
        <v>0</v>
      </c>
    </row>
    <row r="43" spans="1:15" ht="18.899999999999999" customHeight="1" x14ac:dyDescent="0.3">
      <c r="A43" s="4">
        <v>28</v>
      </c>
      <c r="J43" s="8"/>
      <c r="K43" s="8" t="str">
        <f t="shared" si="0"/>
        <v/>
      </c>
      <c r="L43" s="6">
        <f t="shared" si="1"/>
        <v>0</v>
      </c>
    </row>
    <row r="44" spans="1:15" ht="18.899999999999999" customHeight="1" x14ac:dyDescent="0.3">
      <c r="A44" s="4">
        <v>29</v>
      </c>
      <c r="J44" s="8"/>
      <c r="K44" s="8" t="str">
        <f t="shared" si="0"/>
        <v/>
      </c>
      <c r="L44" s="6">
        <f t="shared" si="1"/>
        <v>0</v>
      </c>
    </row>
    <row r="45" spans="1:15" ht="18.899999999999999" customHeight="1" x14ac:dyDescent="0.3">
      <c r="A45" s="4">
        <v>30</v>
      </c>
      <c r="J45" s="8"/>
      <c r="K45" s="8" t="str">
        <f t="shared" si="0"/>
        <v/>
      </c>
      <c r="L45" s="6">
        <f t="shared" si="1"/>
        <v>0</v>
      </c>
    </row>
    <row r="46" spans="1:15" x14ac:dyDescent="0.3">
      <c r="A46" s="4"/>
    </row>
    <row r="47" spans="1:15" ht="33.6" x14ac:dyDescent="0.65">
      <c r="B47" s="36" t="s">
        <v>158</v>
      </c>
      <c r="C47" s="36"/>
      <c r="D47" s="36"/>
      <c r="E47" s="36"/>
      <c r="F47" s="36"/>
      <c r="G47" s="36"/>
      <c r="H47" s="36"/>
      <c r="I47" s="36"/>
      <c r="J47" s="36"/>
      <c r="K47" s="36"/>
      <c r="L47" s="36"/>
      <c r="M47" s="36"/>
      <c r="N47" s="36"/>
      <c r="O47" s="36"/>
    </row>
    <row r="48" spans="1:15" s="10" customFormat="1" ht="28.8" x14ac:dyDescent="0.3">
      <c r="B48" s="11" t="s">
        <v>93</v>
      </c>
      <c r="C48" s="11" t="s">
        <v>15</v>
      </c>
      <c r="D48" s="11" t="s">
        <v>144</v>
      </c>
      <c r="E48" s="11" t="s">
        <v>145</v>
      </c>
      <c r="F48" s="11" t="s">
        <v>14</v>
      </c>
      <c r="G48" s="11" t="s">
        <v>10</v>
      </c>
      <c r="H48" s="11" t="s">
        <v>154</v>
      </c>
      <c r="I48" s="11" t="s">
        <v>150</v>
      </c>
      <c r="J48" s="11" t="s">
        <v>151</v>
      </c>
      <c r="K48" s="11" t="s">
        <v>122</v>
      </c>
      <c r="L48" s="11" t="s">
        <v>23</v>
      </c>
      <c r="M48" s="11"/>
    </row>
    <row r="49" spans="1:13" ht="18.899999999999999" customHeight="1" x14ac:dyDescent="0.3">
      <c r="A49" s="35"/>
      <c r="B49" s="1" t="s">
        <v>16</v>
      </c>
      <c r="C49" t="s">
        <v>163</v>
      </c>
      <c r="D49" s="1"/>
      <c r="E49" s="1"/>
      <c r="F49" s="2"/>
      <c r="I49">
        <v>2</v>
      </c>
      <c r="J49" s="5">
        <v>2</v>
      </c>
      <c r="K49" s="5">
        <f>J49/I49</f>
        <v>1</v>
      </c>
      <c r="L49" s="6">
        <f>IFERROR(K49/$N$1, 0)</f>
        <v>0.41095890410958902</v>
      </c>
    </row>
    <row r="50" spans="1:13" ht="18.899999999999999" customHeight="1" x14ac:dyDescent="0.3">
      <c r="A50" s="35"/>
      <c r="B50" s="1" t="s">
        <v>17</v>
      </c>
      <c r="C50" t="s">
        <v>163</v>
      </c>
      <c r="D50" s="1"/>
      <c r="E50" s="1"/>
      <c r="F50" s="2" t="s">
        <v>117</v>
      </c>
      <c r="G50" t="s">
        <v>30</v>
      </c>
      <c r="H50" t="s">
        <v>131</v>
      </c>
      <c r="I50">
        <v>6</v>
      </c>
      <c r="J50" s="5">
        <v>5</v>
      </c>
      <c r="K50" s="5">
        <f>J50/I50</f>
        <v>0.83333333333333337</v>
      </c>
      <c r="L50" s="6">
        <f t="shared" ref="L50:L55" si="2">IFERROR(K50/$N$1, 0)</f>
        <v>0.34246575342465752</v>
      </c>
      <c r="M50" s="5"/>
    </row>
    <row r="51" spans="1:13" ht="18.899999999999999" customHeight="1" x14ac:dyDescent="0.3">
      <c r="A51" s="35"/>
      <c r="B51" s="1" t="s">
        <v>21</v>
      </c>
      <c r="C51" t="s">
        <v>163</v>
      </c>
      <c r="D51" s="1"/>
      <c r="E51" s="1"/>
      <c r="F51" s="2" t="s">
        <v>117</v>
      </c>
      <c r="G51" t="s">
        <v>30</v>
      </c>
      <c r="H51" t="s">
        <v>131</v>
      </c>
      <c r="I51">
        <v>3</v>
      </c>
      <c r="J51" s="5">
        <v>0.2</v>
      </c>
      <c r="K51" s="5">
        <f>I51*J51</f>
        <v>0.60000000000000009</v>
      </c>
      <c r="L51" s="6">
        <f t="shared" si="2"/>
        <v>0.24657534246575344</v>
      </c>
      <c r="M51" s="5"/>
    </row>
    <row r="52" spans="1:13" ht="18.899999999999999" customHeight="1" x14ac:dyDescent="0.3">
      <c r="A52" s="35"/>
      <c r="B52" s="1"/>
      <c r="D52" s="1"/>
      <c r="E52" s="1"/>
      <c r="K52" s="5"/>
      <c r="L52" s="6">
        <f t="shared" si="2"/>
        <v>0</v>
      </c>
    </row>
    <row r="53" spans="1:13" ht="18.899999999999999" customHeight="1" x14ac:dyDescent="0.3">
      <c r="A53" s="35"/>
      <c r="B53" s="1"/>
      <c r="D53" s="1"/>
      <c r="E53" s="1"/>
      <c r="K53" s="5"/>
      <c r="L53" s="6">
        <f t="shared" si="2"/>
        <v>0</v>
      </c>
    </row>
    <row r="54" spans="1:13" ht="18.899999999999999" customHeight="1" x14ac:dyDescent="0.3">
      <c r="A54" s="4"/>
      <c r="B54" s="1"/>
      <c r="D54" s="1"/>
      <c r="E54" s="1"/>
      <c r="K54" s="5"/>
      <c r="L54" s="6">
        <f t="shared" si="2"/>
        <v>0</v>
      </c>
    </row>
    <row r="55" spans="1:13" ht="18.899999999999999" customHeight="1" x14ac:dyDescent="0.3">
      <c r="A55" s="4"/>
      <c r="B55" s="1"/>
      <c r="D55" s="1"/>
      <c r="E55" s="1"/>
      <c r="L55" s="6">
        <f t="shared" si="2"/>
        <v>0</v>
      </c>
    </row>
    <row r="56" spans="1:13" x14ac:dyDescent="0.3">
      <c r="A56" s="3"/>
    </row>
    <row r="57" spans="1:13" x14ac:dyDescent="0.3">
      <c r="A57" s="4"/>
    </row>
    <row r="58" spans="1:13" ht="33.6" x14ac:dyDescent="0.65">
      <c r="B58" s="36" t="s">
        <v>159</v>
      </c>
      <c r="C58" s="36"/>
      <c r="D58" s="36"/>
      <c r="E58" s="36"/>
      <c r="F58" s="36"/>
      <c r="G58" s="36"/>
      <c r="H58" s="36"/>
      <c r="I58" s="36"/>
      <c r="J58" s="36"/>
      <c r="K58" s="36"/>
      <c r="L58" s="36"/>
      <c r="M58" s="36"/>
    </row>
    <row r="59" spans="1:13" s="10" customFormat="1" x14ac:dyDescent="0.3">
      <c r="B59" s="11" t="s">
        <v>146</v>
      </c>
      <c r="C59" s="11" t="s">
        <v>22</v>
      </c>
      <c r="D59" s="11" t="s">
        <v>10</v>
      </c>
      <c r="E59" s="11" t="s">
        <v>154</v>
      </c>
      <c r="F59" s="11" t="s">
        <v>13</v>
      </c>
      <c r="G59" s="11" t="s">
        <v>26</v>
      </c>
      <c r="H59" s="11" t="s">
        <v>20</v>
      </c>
      <c r="I59" s="11" t="s">
        <v>23</v>
      </c>
      <c r="J59" s="11"/>
    </row>
    <row r="60" spans="1:13" ht="18.899999999999999" customHeight="1" x14ac:dyDescent="0.3">
      <c r="A60" s="35"/>
      <c r="B60" t="s">
        <v>127</v>
      </c>
      <c r="C60" t="s">
        <v>128</v>
      </c>
      <c r="D60" t="s">
        <v>160</v>
      </c>
      <c r="F60" s="5">
        <v>50000</v>
      </c>
      <c r="G60">
        <v>1000</v>
      </c>
      <c r="H60" s="5"/>
      <c r="I60" s="6">
        <f>IFERROR(H60/$N$1,0)</f>
        <v>0</v>
      </c>
    </row>
    <row r="61" spans="1:13" ht="18.899999999999999" customHeight="1" x14ac:dyDescent="0.3">
      <c r="A61" s="35"/>
      <c r="B61" t="s">
        <v>147</v>
      </c>
      <c r="C61" t="s">
        <v>129</v>
      </c>
      <c r="F61" s="7"/>
      <c r="H61" s="5"/>
      <c r="I61" s="6">
        <f t="shared" ref="I61:I69" si="3">IFERROR(H61/$N$1,0)</f>
        <v>0</v>
      </c>
    </row>
    <row r="62" spans="1:13" ht="18.899999999999999" customHeight="1" x14ac:dyDescent="0.3">
      <c r="A62" s="35"/>
      <c r="F62" s="5"/>
      <c r="H62" s="5"/>
      <c r="I62" s="6">
        <f t="shared" si="3"/>
        <v>0</v>
      </c>
    </row>
    <row r="63" spans="1:13" ht="18.899999999999999" customHeight="1" x14ac:dyDescent="0.3">
      <c r="A63" s="35"/>
      <c r="F63" s="5"/>
      <c r="H63" s="5"/>
      <c r="I63" s="6">
        <f t="shared" si="3"/>
        <v>0</v>
      </c>
    </row>
    <row r="64" spans="1:13" ht="18.899999999999999" customHeight="1" x14ac:dyDescent="0.3">
      <c r="A64" s="35"/>
      <c r="F64" s="5"/>
      <c r="H64" s="5"/>
      <c r="I64" s="6">
        <f t="shared" si="3"/>
        <v>0</v>
      </c>
    </row>
    <row r="65" spans="8:9" ht="18.899999999999999" customHeight="1" x14ac:dyDescent="0.3">
      <c r="H65" s="5"/>
      <c r="I65" s="6">
        <f t="shared" si="3"/>
        <v>0</v>
      </c>
    </row>
    <row r="66" spans="8:9" ht="18.899999999999999" customHeight="1" x14ac:dyDescent="0.3">
      <c r="H66" s="5"/>
      <c r="I66" s="6">
        <f t="shared" si="3"/>
        <v>0</v>
      </c>
    </row>
    <row r="67" spans="8:9" x14ac:dyDescent="0.3">
      <c r="H67" s="5"/>
      <c r="I67" s="6">
        <f t="shared" si="3"/>
        <v>0</v>
      </c>
    </row>
    <row r="68" spans="8:9" x14ac:dyDescent="0.3">
      <c r="H68" s="5"/>
      <c r="I68" s="6">
        <f t="shared" si="3"/>
        <v>0</v>
      </c>
    </row>
    <row r="69" spans="8:9" x14ac:dyDescent="0.3">
      <c r="H69" s="5"/>
      <c r="I69" s="6">
        <f t="shared" si="3"/>
        <v>0</v>
      </c>
    </row>
  </sheetData>
  <mergeCells count="7">
    <mergeCell ref="A60:A64"/>
    <mergeCell ref="B4:O4"/>
    <mergeCell ref="A6:A13"/>
    <mergeCell ref="B14:O14"/>
    <mergeCell ref="B47:O47"/>
    <mergeCell ref="A49:A53"/>
    <mergeCell ref="B58:M58"/>
  </mergeCells>
  <conditionalFormatting sqref="D16:D45">
    <cfRule type="expression" dxfId="7" priority="3">
      <formula>$C16="Premanufactured at another factory"</formula>
    </cfRule>
  </conditionalFormatting>
  <conditionalFormatting sqref="E16:E45">
    <cfRule type="expression" dxfId="6" priority="4">
      <formula>$C16="Manufactured at shipping factory"</formula>
    </cfRule>
  </conditionalFormatting>
  <conditionalFormatting sqref="F49:F55">
    <cfRule type="expression" dxfId="5" priority="1">
      <formula>$C49="Manufactured at shipping factory"</formula>
    </cfRule>
  </conditionalFormatting>
  <conditionalFormatting sqref="H16:H46">
    <cfRule type="expression" dxfId="4" priority="2">
      <formula>$C16="Manufactured at shipping factory"</formula>
    </cfRule>
  </conditionalFormatting>
  <dataValidations count="3">
    <dataValidation type="list" allowBlank="1" showInputMessage="1" showErrorMessage="1" sqref="D49:D55 B6:B13" xr:uid="{5A75EA24-4844-4F67-9D68-F7C00722A08C}">
      <formula1>Raw_Material_Category</formula1>
    </dataValidation>
    <dataValidation type="list" allowBlank="1" showInputMessage="1" showErrorMessage="1" sqref="E49:E55 C6:C13" xr:uid="{EB1C1591-1E98-4F1D-A743-1334FC6CEA3A}">
      <formula1>INDIRECT(B6)</formula1>
    </dataValidation>
    <dataValidation type="list" allowBlank="1" showInputMessage="1" showErrorMessage="1" sqref="C49:C51 C16:C45" xr:uid="{5E9B775F-4DA8-4DA1-ACB3-A2B5EEF2BD07}">
      <formula1>Process_Type</formula1>
    </dataValidation>
  </dataValidations>
  <pageMargins left="0.7" right="0.7" top="0.75" bottom="0.75" header="0.3" footer="0.3"/>
  <pageSetup paperSize="3" scale="58" orientation="portrait" r:id="rId1"/>
  <colBreaks count="1" manualBreakCount="1">
    <brk id="1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5470BBE-C1A7-4A80-A3FF-5AB3FA14C010}">
          <x14:formula1>
            <xm:f>Library!$F$4:$F$37</xm:f>
          </x14:formula1>
          <xm:sqref>B49:B55</xm:sqref>
        </x14:dataValidation>
        <x14:dataValidation type="list" allowBlank="1" showInputMessage="1" showErrorMessage="1" xr:uid="{48101D3F-1771-42C2-839A-1B6B6F2805E4}">
          <x14:formula1>
            <xm:f>Library!$N$4:$N$8</xm:f>
          </x14:formula1>
          <xm:sqref>B60:B69</xm:sqref>
        </x14:dataValidation>
        <x14:dataValidation type="list" allowBlank="1" showInputMessage="1" showErrorMessage="1" xr:uid="{7CDEA436-DDBC-4E2D-9FC9-727D9DB93976}">
          <x14:formula1>
            <xm:f>Library!$K$4:$K$13</xm:f>
          </x14:formula1>
          <xm:sqref>F16:F45 G49:G55 H6:H13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76DC-CC48-40F8-96D8-C1658CE8DAF7}">
  <dimension ref="A1:R85"/>
  <sheetViews>
    <sheetView tabSelected="1" zoomScale="70" zoomScaleNormal="70" workbookViewId="0">
      <selection activeCell="D11" sqref="D11"/>
    </sheetView>
  </sheetViews>
  <sheetFormatPr defaultRowHeight="14.4" x14ac:dyDescent="0.3"/>
  <cols>
    <col min="1" max="1" width="4.6640625" customWidth="1"/>
    <col min="2" max="2" width="29.88671875" bestFit="1" customWidth="1"/>
    <col min="3" max="3" width="24.88671875" bestFit="1" customWidth="1"/>
    <col min="4" max="4" width="23" bestFit="1" customWidth="1"/>
    <col min="5" max="5" width="27.44140625" customWidth="1"/>
    <col min="6" max="6" width="26.44140625" bestFit="1" customWidth="1"/>
    <col min="7" max="7" width="17.109375" bestFit="1" customWidth="1"/>
    <col min="8" max="8" width="23.5546875" bestFit="1" customWidth="1"/>
    <col min="9" max="9" width="31" bestFit="1" customWidth="1"/>
    <col min="10" max="10" width="22" bestFit="1" customWidth="1"/>
    <col min="11" max="11" width="15.6640625" bestFit="1" customWidth="1"/>
    <col min="12" max="12" width="14.44140625" customWidth="1"/>
    <col min="13" max="13" width="22.6640625" customWidth="1"/>
    <col min="14" max="14" width="18" bestFit="1" customWidth="1"/>
    <col min="15" max="15" width="19.88671875" bestFit="1" customWidth="1"/>
    <col min="17" max="17" width="24" bestFit="1" customWidth="1"/>
    <col min="18" max="18" width="47.44140625" bestFit="1" customWidth="1"/>
  </cols>
  <sheetData>
    <row r="1" spans="1:18" ht="52.2" customHeight="1" x14ac:dyDescent="0.3">
      <c r="B1" s="33" t="s">
        <v>228</v>
      </c>
      <c r="C1" s="32"/>
      <c r="E1" s="33" t="s">
        <v>230</v>
      </c>
      <c r="F1" s="32"/>
    </row>
    <row r="2" spans="1:18" ht="22.8" customHeight="1" x14ac:dyDescent="0.3">
      <c r="B2" s="33" t="s">
        <v>229</v>
      </c>
      <c r="C2" s="32"/>
    </row>
    <row r="3" spans="1:18" ht="31.2" x14ac:dyDescent="0.6">
      <c r="B3" s="33" t="s">
        <v>225</v>
      </c>
      <c r="C3" s="32"/>
      <c r="E3" s="33" t="s">
        <v>226</v>
      </c>
      <c r="F3" s="32"/>
      <c r="M3" s="30" t="s">
        <v>222</v>
      </c>
      <c r="N3" s="31">
        <f>SUM($M$8:$M$14)+SUM($K$19:$K$48)+SUM($K$52:$K$58)+SUM($H$62:$H$71)</f>
        <v>0</v>
      </c>
    </row>
    <row r="6" spans="1:18" ht="33.6" x14ac:dyDescent="0.65">
      <c r="B6" s="36" t="s">
        <v>182</v>
      </c>
      <c r="C6" s="36"/>
      <c r="D6" s="36"/>
      <c r="E6" s="36"/>
      <c r="F6" s="36"/>
      <c r="G6" s="36"/>
      <c r="H6" s="36"/>
      <c r="I6" s="36"/>
      <c r="J6" s="36"/>
      <c r="K6" s="36"/>
      <c r="L6" s="36"/>
      <c r="M6" s="36"/>
      <c r="N6" s="36"/>
      <c r="O6" s="36"/>
    </row>
    <row r="7" spans="1:18" s="10" customFormat="1" x14ac:dyDescent="0.3">
      <c r="A7" s="20"/>
      <c r="B7" s="11" t="s">
        <v>144</v>
      </c>
      <c r="C7" s="11" t="s">
        <v>145</v>
      </c>
      <c r="D7" s="11" t="s">
        <v>95</v>
      </c>
      <c r="E7" s="11" t="s">
        <v>92</v>
      </c>
      <c r="F7" s="11" t="s">
        <v>153</v>
      </c>
      <c r="G7" s="11" t="s">
        <v>14</v>
      </c>
      <c r="H7" s="11" t="s">
        <v>10</v>
      </c>
      <c r="I7" s="11" t="s">
        <v>154</v>
      </c>
      <c r="J7" s="11" t="s">
        <v>11</v>
      </c>
      <c r="K7" s="11" t="s">
        <v>12</v>
      </c>
      <c r="L7" s="11" t="s">
        <v>28</v>
      </c>
      <c r="M7" s="11" t="s">
        <v>20</v>
      </c>
      <c r="N7" s="11" t="s">
        <v>23</v>
      </c>
      <c r="O7" s="11" t="s">
        <v>24</v>
      </c>
      <c r="Q7" s="14"/>
      <c r="R7" s="14"/>
    </row>
    <row r="8" spans="1:18" ht="18.899999999999999" customHeight="1" x14ac:dyDescent="0.3">
      <c r="A8" s="21"/>
      <c r="B8" s="1"/>
      <c r="C8" s="1"/>
      <c r="N8" s="27">
        <f>IFERROR(M8/$N$3, 0)</f>
        <v>0</v>
      </c>
      <c r="O8" s="28"/>
    </row>
    <row r="9" spans="1:18" ht="18.899999999999999" customHeight="1" x14ac:dyDescent="0.3">
      <c r="A9" s="21"/>
      <c r="B9" s="1"/>
      <c r="C9" s="1"/>
      <c r="N9" s="27">
        <f>IFERROR(M9/$N$3, 0)</f>
        <v>0</v>
      </c>
      <c r="O9" s="28"/>
    </row>
    <row r="10" spans="1:18" ht="18.899999999999999" customHeight="1" x14ac:dyDescent="0.3">
      <c r="A10" s="21"/>
      <c r="B10" s="1"/>
      <c r="C10" s="1"/>
      <c r="N10" s="27">
        <f t="shared" ref="N10:N14" si="0">IFERROR(M10/$N$3, 0)</f>
        <v>0</v>
      </c>
      <c r="O10" s="28"/>
    </row>
    <row r="11" spans="1:18" ht="18.899999999999999" customHeight="1" x14ac:dyDescent="0.3">
      <c r="A11" s="21"/>
      <c r="B11" s="1"/>
      <c r="C11" s="1"/>
      <c r="N11" s="27">
        <f t="shared" si="0"/>
        <v>0</v>
      </c>
      <c r="O11" s="28"/>
    </row>
    <row r="12" spans="1:18" ht="18.899999999999999" customHeight="1" x14ac:dyDescent="0.3">
      <c r="A12" s="21"/>
      <c r="B12" s="1"/>
      <c r="C12" s="1"/>
      <c r="N12" s="27">
        <f t="shared" si="0"/>
        <v>0</v>
      </c>
      <c r="O12" s="28"/>
    </row>
    <row r="13" spans="1:18" ht="18.899999999999999" customHeight="1" x14ac:dyDescent="0.3">
      <c r="A13" s="21"/>
      <c r="B13" s="1"/>
      <c r="C13" s="1"/>
      <c r="N13" s="27">
        <f t="shared" si="0"/>
        <v>0</v>
      </c>
      <c r="O13" s="28"/>
    </row>
    <row r="14" spans="1:18" ht="18.899999999999999" customHeight="1" x14ac:dyDescent="0.3">
      <c r="A14" s="21"/>
      <c r="B14" s="1"/>
      <c r="C14" s="1"/>
      <c r="N14" s="27">
        <f t="shared" si="0"/>
        <v>0</v>
      </c>
      <c r="O14" s="28"/>
    </row>
    <row r="15" spans="1:18" ht="18.75" customHeight="1" x14ac:dyDescent="0.3">
      <c r="A15" s="25"/>
      <c r="B15" s="1"/>
      <c r="C15" s="1"/>
    </row>
    <row r="16" spans="1:18" ht="18.75" customHeight="1" x14ac:dyDescent="0.3">
      <c r="A16" s="4"/>
      <c r="B16" s="1"/>
      <c r="C16" s="1"/>
    </row>
    <row r="17" spans="1:15" ht="104.25" customHeight="1" x14ac:dyDescent="0.65">
      <c r="A17" s="4"/>
      <c r="B17" s="37" t="s">
        <v>219</v>
      </c>
      <c r="C17" s="37"/>
      <c r="D17" s="37"/>
      <c r="E17" s="37"/>
      <c r="F17" s="37"/>
      <c r="G17" s="37"/>
      <c r="H17" s="37"/>
      <c r="I17" s="37"/>
      <c r="J17" s="37"/>
      <c r="K17" s="37"/>
      <c r="L17" s="37"/>
      <c r="M17" s="37"/>
      <c r="N17" s="37"/>
      <c r="O17" s="37"/>
    </row>
    <row r="18" spans="1:15" s="10" customFormat="1" ht="28.8" x14ac:dyDescent="0.3">
      <c r="A18" s="23"/>
      <c r="B18" s="11" t="s">
        <v>27</v>
      </c>
      <c r="C18" s="11" t="s">
        <v>15</v>
      </c>
      <c r="D18" s="11" t="s">
        <v>29</v>
      </c>
      <c r="E18" s="11" t="s">
        <v>14</v>
      </c>
      <c r="F18" s="11" t="s">
        <v>10</v>
      </c>
      <c r="G18" s="11" t="s">
        <v>154</v>
      </c>
      <c r="H18" s="11" t="s">
        <v>28</v>
      </c>
      <c r="I18" s="11" t="s">
        <v>155</v>
      </c>
      <c r="J18" s="11" t="s">
        <v>20</v>
      </c>
      <c r="K18" s="11" t="s">
        <v>122</v>
      </c>
      <c r="L18" s="11" t="s">
        <v>23</v>
      </c>
      <c r="M18" s="26"/>
      <c r="N18" s="13"/>
    </row>
    <row r="19" spans="1:15" ht="18.899999999999999" customHeight="1" x14ac:dyDescent="0.3">
      <c r="A19" s="24">
        <v>1</v>
      </c>
      <c r="J19" s="8"/>
      <c r="K19" s="8" t="str">
        <f>IF(B19="", "", I19*J19)</f>
        <v/>
      </c>
      <c r="L19" s="27">
        <f>IFERROR(K19/$N$3,0)</f>
        <v>0</v>
      </c>
    </row>
    <row r="20" spans="1:15" ht="18.899999999999999" customHeight="1" x14ac:dyDescent="0.3">
      <c r="A20" s="24">
        <v>2</v>
      </c>
      <c r="J20" s="8"/>
      <c r="K20" s="8" t="str">
        <f t="shared" ref="K20:K48" si="1">IF(B20="", "", I20*J20)</f>
        <v/>
      </c>
      <c r="L20" s="27">
        <f t="shared" ref="L20:L48" si="2">IFERROR(K20/$N$3,0)</f>
        <v>0</v>
      </c>
    </row>
    <row r="21" spans="1:15" ht="18.899999999999999" customHeight="1" x14ac:dyDescent="0.3">
      <c r="A21" s="24">
        <v>3</v>
      </c>
      <c r="J21" s="8"/>
      <c r="K21" s="8" t="str">
        <f t="shared" si="1"/>
        <v/>
      </c>
      <c r="L21" s="27">
        <f t="shared" si="2"/>
        <v>0</v>
      </c>
    </row>
    <row r="22" spans="1:15" ht="18.899999999999999" customHeight="1" x14ac:dyDescent="0.3">
      <c r="A22" s="24">
        <v>4</v>
      </c>
      <c r="J22" s="8"/>
      <c r="K22" s="8" t="str">
        <f t="shared" si="1"/>
        <v/>
      </c>
      <c r="L22" s="27">
        <f t="shared" si="2"/>
        <v>0</v>
      </c>
    </row>
    <row r="23" spans="1:15" ht="18.899999999999999" customHeight="1" x14ac:dyDescent="0.3">
      <c r="A23" s="24">
        <v>5</v>
      </c>
      <c r="J23" s="8"/>
      <c r="K23" s="8" t="str">
        <f t="shared" si="1"/>
        <v/>
      </c>
      <c r="L23" s="27">
        <f t="shared" si="2"/>
        <v>0</v>
      </c>
    </row>
    <row r="24" spans="1:15" ht="18.899999999999999" customHeight="1" x14ac:dyDescent="0.3">
      <c r="A24" s="24">
        <v>6</v>
      </c>
      <c r="J24" s="8"/>
      <c r="K24" s="8" t="str">
        <f t="shared" si="1"/>
        <v/>
      </c>
      <c r="L24" s="27">
        <f t="shared" si="2"/>
        <v>0</v>
      </c>
    </row>
    <row r="25" spans="1:15" ht="18.899999999999999" customHeight="1" x14ac:dyDescent="0.3">
      <c r="A25" s="24">
        <v>7</v>
      </c>
      <c r="J25" s="8"/>
      <c r="K25" s="8" t="str">
        <f t="shared" si="1"/>
        <v/>
      </c>
      <c r="L25" s="27">
        <f t="shared" si="2"/>
        <v>0</v>
      </c>
    </row>
    <row r="26" spans="1:15" ht="18.899999999999999" customHeight="1" x14ac:dyDescent="0.3">
      <c r="A26" s="24">
        <v>8</v>
      </c>
      <c r="J26" s="8"/>
      <c r="K26" s="8" t="str">
        <f t="shared" si="1"/>
        <v/>
      </c>
      <c r="L26" s="27">
        <f t="shared" si="2"/>
        <v>0</v>
      </c>
    </row>
    <row r="27" spans="1:15" ht="18.899999999999999" customHeight="1" x14ac:dyDescent="0.3">
      <c r="A27" s="24">
        <v>9</v>
      </c>
      <c r="J27" s="8"/>
      <c r="K27" s="8" t="str">
        <f t="shared" si="1"/>
        <v/>
      </c>
      <c r="L27" s="27">
        <f t="shared" si="2"/>
        <v>0</v>
      </c>
    </row>
    <row r="28" spans="1:15" ht="18.899999999999999" customHeight="1" x14ac:dyDescent="0.3">
      <c r="A28" s="24">
        <v>10</v>
      </c>
      <c r="J28" s="8"/>
      <c r="K28" s="8" t="str">
        <f t="shared" si="1"/>
        <v/>
      </c>
      <c r="L28" s="27">
        <f t="shared" si="2"/>
        <v>0</v>
      </c>
    </row>
    <row r="29" spans="1:15" ht="18.899999999999999" customHeight="1" x14ac:dyDescent="0.3">
      <c r="A29" s="24">
        <v>11</v>
      </c>
      <c r="J29" s="8"/>
      <c r="K29" s="8" t="str">
        <f t="shared" si="1"/>
        <v/>
      </c>
      <c r="L29" s="27">
        <f t="shared" si="2"/>
        <v>0</v>
      </c>
    </row>
    <row r="30" spans="1:15" ht="18.899999999999999" customHeight="1" x14ac:dyDescent="0.3">
      <c r="A30" s="24">
        <v>12</v>
      </c>
      <c r="J30" s="8"/>
      <c r="K30" s="8" t="str">
        <f t="shared" si="1"/>
        <v/>
      </c>
      <c r="L30" s="27">
        <f t="shared" si="2"/>
        <v>0</v>
      </c>
    </row>
    <row r="31" spans="1:15" ht="18.899999999999999" customHeight="1" x14ac:dyDescent="0.3">
      <c r="A31" s="24">
        <v>13</v>
      </c>
      <c r="J31" s="8"/>
      <c r="K31" s="8" t="str">
        <f t="shared" si="1"/>
        <v/>
      </c>
      <c r="L31" s="27">
        <f t="shared" si="2"/>
        <v>0</v>
      </c>
    </row>
    <row r="32" spans="1:15" ht="18.899999999999999" customHeight="1" x14ac:dyDescent="0.3">
      <c r="A32" s="24">
        <v>14</v>
      </c>
      <c r="J32" s="8"/>
      <c r="K32" s="8" t="str">
        <f t="shared" si="1"/>
        <v/>
      </c>
      <c r="L32" s="27">
        <f t="shared" si="2"/>
        <v>0</v>
      </c>
    </row>
    <row r="33" spans="1:12" ht="18.899999999999999" customHeight="1" x14ac:dyDescent="0.3">
      <c r="A33" s="24">
        <v>15</v>
      </c>
      <c r="J33" s="8"/>
      <c r="K33" s="8" t="str">
        <f t="shared" si="1"/>
        <v/>
      </c>
      <c r="L33" s="27">
        <f t="shared" si="2"/>
        <v>0</v>
      </c>
    </row>
    <row r="34" spans="1:12" ht="18.899999999999999" customHeight="1" x14ac:dyDescent="0.3">
      <c r="A34" s="24">
        <v>16</v>
      </c>
      <c r="J34" s="8"/>
      <c r="K34" s="8" t="str">
        <f t="shared" si="1"/>
        <v/>
      </c>
      <c r="L34" s="27">
        <f t="shared" si="2"/>
        <v>0</v>
      </c>
    </row>
    <row r="35" spans="1:12" ht="18.899999999999999" customHeight="1" x14ac:dyDescent="0.3">
      <c r="A35" s="24">
        <v>17</v>
      </c>
      <c r="J35" s="8"/>
      <c r="K35" s="8" t="str">
        <f t="shared" si="1"/>
        <v/>
      </c>
      <c r="L35" s="27">
        <f t="shared" si="2"/>
        <v>0</v>
      </c>
    </row>
    <row r="36" spans="1:12" ht="18.899999999999999" customHeight="1" x14ac:dyDescent="0.3">
      <c r="A36" s="24">
        <v>18</v>
      </c>
      <c r="J36" s="8"/>
      <c r="K36" s="8" t="str">
        <f t="shared" si="1"/>
        <v/>
      </c>
      <c r="L36" s="27">
        <f t="shared" si="2"/>
        <v>0</v>
      </c>
    </row>
    <row r="37" spans="1:12" ht="18.899999999999999" customHeight="1" x14ac:dyDescent="0.3">
      <c r="A37" s="24">
        <v>19</v>
      </c>
      <c r="J37" s="8"/>
      <c r="K37" s="8" t="str">
        <f t="shared" si="1"/>
        <v/>
      </c>
      <c r="L37" s="27">
        <f t="shared" si="2"/>
        <v>0</v>
      </c>
    </row>
    <row r="38" spans="1:12" ht="18.899999999999999" customHeight="1" x14ac:dyDescent="0.3">
      <c r="A38" s="24">
        <v>20</v>
      </c>
      <c r="J38" s="8"/>
      <c r="K38" s="8" t="str">
        <f t="shared" si="1"/>
        <v/>
      </c>
      <c r="L38" s="27">
        <f t="shared" si="2"/>
        <v>0</v>
      </c>
    </row>
    <row r="39" spans="1:12" ht="18.899999999999999" customHeight="1" x14ac:dyDescent="0.3">
      <c r="A39" s="24">
        <v>21</v>
      </c>
      <c r="J39" s="8"/>
      <c r="K39" s="8" t="str">
        <f t="shared" si="1"/>
        <v/>
      </c>
      <c r="L39" s="27">
        <f t="shared" si="2"/>
        <v>0</v>
      </c>
    </row>
    <row r="40" spans="1:12" ht="18.899999999999999" customHeight="1" x14ac:dyDescent="0.3">
      <c r="A40" s="24">
        <v>22</v>
      </c>
      <c r="J40" s="8"/>
      <c r="K40" s="8" t="str">
        <f t="shared" si="1"/>
        <v/>
      </c>
      <c r="L40" s="27">
        <f t="shared" si="2"/>
        <v>0</v>
      </c>
    </row>
    <row r="41" spans="1:12" ht="18.899999999999999" customHeight="1" x14ac:dyDescent="0.3">
      <c r="A41" s="24">
        <v>23</v>
      </c>
      <c r="J41" s="8"/>
      <c r="K41" s="8" t="str">
        <f t="shared" si="1"/>
        <v/>
      </c>
      <c r="L41" s="27">
        <f t="shared" si="2"/>
        <v>0</v>
      </c>
    </row>
    <row r="42" spans="1:12" ht="18.899999999999999" customHeight="1" x14ac:dyDescent="0.3">
      <c r="A42" s="24">
        <v>24</v>
      </c>
      <c r="J42" s="8"/>
      <c r="K42" s="8" t="str">
        <f t="shared" si="1"/>
        <v/>
      </c>
      <c r="L42" s="27">
        <f t="shared" si="2"/>
        <v>0</v>
      </c>
    </row>
    <row r="43" spans="1:12" ht="18.899999999999999" customHeight="1" x14ac:dyDescent="0.3">
      <c r="A43" s="24">
        <v>25</v>
      </c>
      <c r="J43" s="8"/>
      <c r="K43" s="8" t="str">
        <f t="shared" si="1"/>
        <v/>
      </c>
      <c r="L43" s="27">
        <f t="shared" si="2"/>
        <v>0</v>
      </c>
    </row>
    <row r="44" spans="1:12" ht="18.899999999999999" customHeight="1" x14ac:dyDescent="0.3">
      <c r="A44" s="24">
        <v>26</v>
      </c>
      <c r="J44" s="8"/>
      <c r="K44" s="8" t="str">
        <f t="shared" si="1"/>
        <v/>
      </c>
      <c r="L44" s="27">
        <f t="shared" si="2"/>
        <v>0</v>
      </c>
    </row>
    <row r="45" spans="1:12" ht="18.899999999999999" customHeight="1" x14ac:dyDescent="0.3">
      <c r="A45" s="24">
        <v>27</v>
      </c>
      <c r="J45" s="8"/>
      <c r="K45" s="8" t="str">
        <f t="shared" si="1"/>
        <v/>
      </c>
      <c r="L45" s="27">
        <f t="shared" si="2"/>
        <v>0</v>
      </c>
    </row>
    <row r="46" spans="1:12" ht="18.899999999999999" customHeight="1" x14ac:dyDescent="0.3">
      <c r="A46" s="24">
        <v>28</v>
      </c>
      <c r="J46" s="8"/>
      <c r="K46" s="8" t="str">
        <f t="shared" si="1"/>
        <v/>
      </c>
      <c r="L46" s="27">
        <f t="shared" si="2"/>
        <v>0</v>
      </c>
    </row>
    <row r="47" spans="1:12" ht="18.899999999999999" customHeight="1" x14ac:dyDescent="0.3">
      <c r="A47" s="24">
        <v>29</v>
      </c>
      <c r="J47" s="8"/>
      <c r="K47" s="8" t="str">
        <f t="shared" si="1"/>
        <v/>
      </c>
      <c r="L47" s="27">
        <f t="shared" si="2"/>
        <v>0</v>
      </c>
    </row>
    <row r="48" spans="1:12" ht="18.899999999999999" customHeight="1" x14ac:dyDescent="0.3">
      <c r="A48" s="24">
        <v>30</v>
      </c>
      <c r="J48" s="8"/>
      <c r="K48" s="8" t="str">
        <f t="shared" si="1"/>
        <v/>
      </c>
      <c r="L48" s="27">
        <f t="shared" si="2"/>
        <v>0</v>
      </c>
    </row>
    <row r="49" spans="1:15" x14ac:dyDescent="0.3">
      <c r="A49" s="4"/>
    </row>
    <row r="50" spans="1:15" ht="33.6" x14ac:dyDescent="0.65">
      <c r="B50" s="36" t="s">
        <v>220</v>
      </c>
      <c r="C50" s="36"/>
      <c r="D50" s="36"/>
      <c r="E50" s="36"/>
      <c r="F50" s="36"/>
      <c r="G50" s="36"/>
      <c r="H50" s="36"/>
      <c r="I50" s="36"/>
      <c r="J50" s="36"/>
      <c r="K50" s="36"/>
      <c r="L50" s="36"/>
      <c r="M50" s="36"/>
      <c r="N50" s="36"/>
      <c r="O50" s="36"/>
    </row>
    <row r="51" spans="1:15" s="10" customFormat="1" ht="28.8" x14ac:dyDescent="0.3">
      <c r="A51" s="20"/>
      <c r="B51" s="11" t="s">
        <v>93</v>
      </c>
      <c r="C51" s="11" t="s">
        <v>15</v>
      </c>
      <c r="D51" s="11" t="s">
        <v>144</v>
      </c>
      <c r="E51" s="11" t="s">
        <v>145</v>
      </c>
      <c r="F51" s="11" t="s">
        <v>14</v>
      </c>
      <c r="G51" s="11" t="s">
        <v>10</v>
      </c>
      <c r="H51" s="11" t="s">
        <v>154</v>
      </c>
      <c r="I51" s="11" t="s">
        <v>218</v>
      </c>
      <c r="J51" s="11" t="s">
        <v>151</v>
      </c>
      <c r="K51" s="11" t="s">
        <v>122</v>
      </c>
      <c r="L51" s="11" t="s">
        <v>23</v>
      </c>
      <c r="M51" s="26"/>
    </row>
    <row r="52" spans="1:15" ht="18.899999999999999" customHeight="1" x14ac:dyDescent="0.3">
      <c r="A52" s="21"/>
      <c r="B52" s="1"/>
      <c r="D52" s="1"/>
      <c r="E52" s="1"/>
      <c r="F52" s="2"/>
      <c r="J52" s="5"/>
      <c r="K52" s="29" t="str">
        <f>IFERROR(IF(B52="", "", IF(OR(B52="Inner Carton", B52="Master Carton", B52="Display Box"), J52/I52, J52*I52)), "")</f>
        <v/>
      </c>
      <c r="L52" s="27">
        <f>IFERROR(K52/$N$3, 0)</f>
        <v>0</v>
      </c>
    </row>
    <row r="53" spans="1:15" ht="18.899999999999999" customHeight="1" x14ac:dyDescent="0.3">
      <c r="A53" s="21"/>
      <c r="B53" s="1"/>
      <c r="D53" s="1"/>
      <c r="E53" s="1"/>
      <c r="F53" s="2"/>
      <c r="J53" s="5"/>
      <c r="K53" s="29" t="str">
        <f t="shared" ref="K53:K58" si="3">IFERROR(IF(B53="", "", IF(OR(B53="Inner Carton", B53="Master Carton", B53="Display Box"), J53/I53, J53*I53)), "")</f>
        <v/>
      </c>
      <c r="L53" s="27">
        <f t="shared" ref="L53:L58" si="4">IFERROR(K53/$N$3, 0)</f>
        <v>0</v>
      </c>
      <c r="M53" s="5"/>
    </row>
    <row r="54" spans="1:15" ht="18.899999999999999" customHeight="1" x14ac:dyDescent="0.3">
      <c r="A54" s="21"/>
      <c r="B54" s="1"/>
      <c r="D54" s="1"/>
      <c r="E54" s="1"/>
      <c r="F54" s="2"/>
      <c r="J54" s="5"/>
      <c r="K54" s="29" t="str">
        <f t="shared" si="3"/>
        <v/>
      </c>
      <c r="L54" s="27">
        <f t="shared" si="4"/>
        <v>0</v>
      </c>
      <c r="M54" s="5"/>
    </row>
    <row r="55" spans="1:15" ht="18.899999999999999" customHeight="1" x14ac:dyDescent="0.3">
      <c r="A55" s="21"/>
      <c r="B55" s="1"/>
      <c r="D55" s="1"/>
      <c r="E55" s="1"/>
      <c r="K55" s="29" t="str">
        <f t="shared" si="3"/>
        <v/>
      </c>
      <c r="L55" s="27">
        <f t="shared" si="4"/>
        <v>0</v>
      </c>
    </row>
    <row r="56" spans="1:15" ht="18.899999999999999" customHeight="1" x14ac:dyDescent="0.3">
      <c r="A56" s="21"/>
      <c r="B56" s="1"/>
      <c r="D56" s="1"/>
      <c r="E56" s="1"/>
      <c r="K56" s="29" t="str">
        <f t="shared" si="3"/>
        <v/>
      </c>
      <c r="L56" s="27">
        <f t="shared" si="4"/>
        <v>0</v>
      </c>
    </row>
    <row r="57" spans="1:15" ht="18.899999999999999" customHeight="1" x14ac:dyDescent="0.3">
      <c r="A57" s="21"/>
      <c r="B57" s="1"/>
      <c r="D57" s="1"/>
      <c r="E57" s="1"/>
      <c r="K57" s="29" t="str">
        <f t="shared" si="3"/>
        <v/>
      </c>
      <c r="L57" s="27">
        <f t="shared" si="4"/>
        <v>0</v>
      </c>
    </row>
    <row r="58" spans="1:15" ht="18.899999999999999" customHeight="1" x14ac:dyDescent="0.3">
      <c r="A58" s="21"/>
      <c r="B58" s="1"/>
      <c r="D58" s="1"/>
      <c r="E58" s="1"/>
      <c r="K58" s="29" t="str">
        <f t="shared" si="3"/>
        <v/>
      </c>
      <c r="L58" s="27">
        <f t="shared" si="4"/>
        <v>0</v>
      </c>
    </row>
    <row r="59" spans="1:15" x14ac:dyDescent="0.3">
      <c r="A59" s="3"/>
    </row>
    <row r="60" spans="1:15" ht="33.6" x14ac:dyDescent="0.65">
      <c r="B60" s="36" t="s">
        <v>221</v>
      </c>
      <c r="C60" s="36"/>
      <c r="D60" s="36"/>
      <c r="E60" s="36"/>
      <c r="F60" s="36"/>
      <c r="G60" s="36"/>
      <c r="H60" s="36"/>
      <c r="I60" s="36"/>
      <c r="J60" s="36"/>
      <c r="K60" s="36"/>
      <c r="L60" s="36"/>
      <c r="M60" s="36"/>
      <c r="N60" s="36"/>
      <c r="O60" s="36"/>
    </row>
    <row r="61" spans="1:15" s="10" customFormat="1" x14ac:dyDescent="0.3">
      <c r="A61" s="20"/>
      <c r="B61" s="11" t="s">
        <v>22</v>
      </c>
      <c r="C61" s="11" t="s">
        <v>22</v>
      </c>
      <c r="D61" s="11" t="s">
        <v>10</v>
      </c>
      <c r="E61" s="11" t="s">
        <v>154</v>
      </c>
      <c r="F61" s="11" t="s">
        <v>13</v>
      </c>
      <c r="G61" s="11" t="s">
        <v>26</v>
      </c>
      <c r="H61" s="11" t="s">
        <v>20</v>
      </c>
      <c r="I61" s="11" t="s">
        <v>23</v>
      </c>
      <c r="J61" s="26"/>
    </row>
    <row r="62" spans="1:15" ht="18.899999999999999" customHeight="1" x14ac:dyDescent="0.3">
      <c r="A62" s="21"/>
      <c r="F62" s="5"/>
      <c r="H62" s="5"/>
      <c r="I62" s="27">
        <f>IFERROR(H62/$N$3,0)</f>
        <v>0</v>
      </c>
    </row>
    <row r="63" spans="1:15" ht="18.899999999999999" customHeight="1" x14ac:dyDescent="0.3">
      <c r="A63" s="21"/>
      <c r="F63" s="7"/>
      <c r="H63" s="5"/>
      <c r="I63" s="27">
        <f t="shared" ref="I63:I71" si="5">IFERROR(H63/$N$3,0)</f>
        <v>0</v>
      </c>
    </row>
    <row r="64" spans="1:15" ht="18.899999999999999" customHeight="1" x14ac:dyDescent="0.3">
      <c r="A64" s="21"/>
      <c r="F64" s="5"/>
      <c r="H64" s="5"/>
      <c r="I64" s="27">
        <f t="shared" si="5"/>
        <v>0</v>
      </c>
    </row>
    <row r="65" spans="1:15" ht="18.899999999999999" customHeight="1" x14ac:dyDescent="0.3">
      <c r="A65" s="21"/>
      <c r="F65" s="5"/>
      <c r="H65" s="5"/>
      <c r="I65" s="27">
        <f t="shared" si="5"/>
        <v>0</v>
      </c>
    </row>
    <row r="66" spans="1:15" ht="18.899999999999999" customHeight="1" x14ac:dyDescent="0.3">
      <c r="A66" s="21"/>
      <c r="F66" s="5"/>
      <c r="H66" s="5"/>
      <c r="I66" s="27">
        <f t="shared" si="5"/>
        <v>0</v>
      </c>
    </row>
    <row r="67" spans="1:15" ht="18.899999999999999" customHeight="1" x14ac:dyDescent="0.3">
      <c r="A67" s="22"/>
      <c r="H67" s="5"/>
      <c r="I67" s="27">
        <f t="shared" si="5"/>
        <v>0</v>
      </c>
    </row>
    <row r="68" spans="1:15" ht="18.899999999999999" customHeight="1" x14ac:dyDescent="0.3">
      <c r="A68" s="22"/>
      <c r="H68" s="5"/>
      <c r="I68" s="27">
        <f t="shared" si="5"/>
        <v>0</v>
      </c>
    </row>
    <row r="69" spans="1:15" x14ac:dyDescent="0.3">
      <c r="A69" s="22"/>
      <c r="H69" s="5"/>
      <c r="I69" s="27">
        <f t="shared" si="5"/>
        <v>0</v>
      </c>
    </row>
    <row r="70" spans="1:15" x14ac:dyDescent="0.3">
      <c r="A70" s="22"/>
      <c r="H70" s="5"/>
      <c r="I70" s="27">
        <f t="shared" si="5"/>
        <v>0</v>
      </c>
    </row>
    <row r="71" spans="1:15" x14ac:dyDescent="0.3">
      <c r="A71" s="22"/>
      <c r="H71" s="5"/>
      <c r="I71" s="27">
        <f t="shared" si="5"/>
        <v>0</v>
      </c>
    </row>
    <row r="74" spans="1:15" ht="33.6" x14ac:dyDescent="0.65">
      <c r="B74" s="36" t="s">
        <v>227</v>
      </c>
      <c r="C74" s="36"/>
      <c r="D74" s="36"/>
      <c r="E74" s="36"/>
      <c r="F74" s="36"/>
      <c r="G74" s="36"/>
      <c r="H74" s="36"/>
      <c r="I74" s="36"/>
      <c r="J74" s="36"/>
      <c r="K74" s="36"/>
      <c r="L74" s="36"/>
      <c r="M74" s="36"/>
      <c r="N74" s="36"/>
      <c r="O74" s="36"/>
    </row>
    <row r="75" spans="1:15" x14ac:dyDescent="0.3">
      <c r="A75" s="20"/>
      <c r="B75" s="11" t="s">
        <v>22</v>
      </c>
      <c r="C75" s="11" t="s">
        <v>223</v>
      </c>
      <c r="D75" s="11" t="s">
        <v>224</v>
      </c>
    </row>
    <row r="76" spans="1:15" x14ac:dyDescent="0.3">
      <c r="A76" s="21"/>
    </row>
    <row r="77" spans="1:15" x14ac:dyDescent="0.3">
      <c r="A77" s="21"/>
    </row>
    <row r="78" spans="1:15" x14ac:dyDescent="0.3">
      <c r="A78" s="21"/>
    </row>
    <row r="79" spans="1:15" x14ac:dyDescent="0.3">
      <c r="A79" s="21"/>
    </row>
    <row r="80" spans="1:15" x14ac:dyDescent="0.3">
      <c r="A80" s="21"/>
    </row>
    <row r="81" spans="1:1" x14ac:dyDescent="0.3">
      <c r="A81" s="22"/>
    </row>
    <row r="82" spans="1:1" x14ac:dyDescent="0.3">
      <c r="A82" s="22"/>
    </row>
    <row r="83" spans="1:1" x14ac:dyDescent="0.3">
      <c r="A83" s="22"/>
    </row>
    <row r="84" spans="1:1" x14ac:dyDescent="0.3">
      <c r="A84" s="22"/>
    </row>
    <row r="85" spans="1:1" x14ac:dyDescent="0.3">
      <c r="A85" s="22"/>
    </row>
  </sheetData>
  <mergeCells count="5">
    <mergeCell ref="B6:O6"/>
    <mergeCell ref="B17:O17"/>
    <mergeCell ref="B50:O50"/>
    <mergeCell ref="B60:O60"/>
    <mergeCell ref="B74:O74"/>
  </mergeCells>
  <conditionalFormatting sqref="D19:D48">
    <cfRule type="expression" dxfId="3" priority="3">
      <formula>$C19="Premanufactured at another factory"</formula>
    </cfRule>
  </conditionalFormatting>
  <conditionalFormatting sqref="E19:E48">
    <cfRule type="expression" dxfId="2" priority="8">
      <formula>$C19="Manufactured at Shipping Factory"</formula>
    </cfRule>
  </conditionalFormatting>
  <conditionalFormatting sqref="F52:F58">
    <cfRule type="expression" dxfId="1" priority="1">
      <formula>$C52="Manufactured at Shipping Factory"</formula>
    </cfRule>
  </conditionalFormatting>
  <conditionalFormatting sqref="H19:H49">
    <cfRule type="expression" dxfId="0" priority="2">
      <formula>$C19="Manufactured at Shipping Factory"</formula>
    </cfRule>
  </conditionalFormatting>
  <dataValidations count="3">
    <dataValidation type="list" allowBlank="1" showInputMessage="1" showErrorMessage="1" sqref="C52:C54 C19:C48" xr:uid="{10CD4061-CABC-434D-BA51-0D8EBC4E9D26}">
      <formula1>Process_Type</formula1>
    </dataValidation>
    <dataValidation type="list" allowBlank="1" showInputMessage="1" showErrorMessage="1" sqref="C8:C16 E52:E58" xr:uid="{6EB32AD1-6DDE-4952-A24C-207CC9F00BCE}">
      <formula1>INDIRECT(B8)</formula1>
    </dataValidation>
    <dataValidation type="list" allowBlank="1" showInputMessage="1" showErrorMessage="1" sqref="B8:B16 D52:D58" xr:uid="{2E4B21A5-6019-47EC-8F9D-CB49711AE7F6}">
      <formula1>Raw_Material_Category</formula1>
    </dataValidation>
  </dataValidations>
  <pageMargins left="0.7" right="0.7" top="0.75" bottom="0.75" header="0.3" footer="0.3"/>
  <pageSetup paperSize="3" scale="58" orientation="portrait" r:id="rId1"/>
  <colBreaks count="1" manualBreakCount="1">
    <brk id="15"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85F3EF89-1FFD-4F0C-9CD7-E8AFF78D73A9}">
          <x14:formula1>
            <xm:f>Library!$K$4:$K$13</xm:f>
          </x14:formula1>
          <xm:sqref>F19:F48 H8:H16 G52:G58</xm:sqref>
        </x14:dataValidation>
        <x14:dataValidation type="list" allowBlank="1" showInputMessage="1" showErrorMessage="1" xr:uid="{60171A50-1DA2-4030-87DE-5D014582AEDB}">
          <x14:formula1>
            <xm:f>Library!$N$4:$N$8</xm:f>
          </x14:formula1>
          <xm:sqref>B62:B71</xm:sqref>
        </x14:dataValidation>
        <x14:dataValidation type="list" allowBlank="1" showInputMessage="1" showErrorMessage="1" xr:uid="{C7EF84F2-4506-4E88-9602-63AA589B6C98}">
          <x14:formula1>
            <xm:f>Library!$F$4:$F$37</xm:f>
          </x14:formula1>
          <xm:sqref>B52:B58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8213-378A-4BDD-BAC4-AF1EF6AA61BB}">
  <dimension ref="A3:R34"/>
  <sheetViews>
    <sheetView workbookViewId="0">
      <selection activeCell="G1" sqref="G1:G1048576"/>
    </sheetView>
  </sheetViews>
  <sheetFormatPr defaultRowHeight="14.4" x14ac:dyDescent="0.3"/>
  <cols>
    <col min="1" max="1" width="21" bestFit="1" customWidth="1"/>
    <col min="2" max="2" width="37.5546875" bestFit="1" customWidth="1"/>
    <col min="3" max="3" width="22" bestFit="1" customWidth="1"/>
    <col min="4" max="4" width="16.6640625" customWidth="1"/>
    <col min="5" max="5" width="15.33203125" customWidth="1"/>
    <col min="6" max="6" width="42.109375" bestFit="1" customWidth="1"/>
    <col min="7" max="7" width="17.33203125" customWidth="1"/>
    <col min="8" max="8" width="13.88671875" customWidth="1"/>
    <col min="9" max="9" width="22.6640625" bestFit="1" customWidth="1"/>
  </cols>
  <sheetData>
    <row r="3" spans="1:18" x14ac:dyDescent="0.3">
      <c r="A3" t="s">
        <v>51</v>
      </c>
      <c r="B3" t="s">
        <v>32</v>
      </c>
      <c r="C3" t="s">
        <v>33</v>
      </c>
      <c r="D3" t="s">
        <v>34</v>
      </c>
      <c r="E3" t="s">
        <v>91</v>
      </c>
      <c r="F3" t="s">
        <v>93</v>
      </c>
      <c r="I3" t="s">
        <v>15</v>
      </c>
      <c r="K3" t="s">
        <v>96</v>
      </c>
      <c r="N3" t="s">
        <v>146</v>
      </c>
      <c r="R3" s="9"/>
    </row>
    <row r="4" spans="1:18" x14ac:dyDescent="0.3">
      <c r="A4" t="s">
        <v>32</v>
      </c>
      <c r="B4" s="1" t="s">
        <v>59</v>
      </c>
      <c r="C4" s="1" t="s">
        <v>8</v>
      </c>
      <c r="D4" s="1" t="s">
        <v>73</v>
      </c>
      <c r="E4" s="1" t="s">
        <v>80</v>
      </c>
      <c r="F4" s="1" t="s">
        <v>97</v>
      </c>
      <c r="G4" s="1"/>
      <c r="H4" s="1"/>
      <c r="I4" t="s">
        <v>161</v>
      </c>
      <c r="K4" t="s">
        <v>135</v>
      </c>
      <c r="N4" t="s">
        <v>147</v>
      </c>
      <c r="R4" s="9"/>
    </row>
    <row r="5" spans="1:18" x14ac:dyDescent="0.3">
      <c r="A5" t="s">
        <v>33</v>
      </c>
      <c r="B5" s="1" t="s">
        <v>84</v>
      </c>
      <c r="C5" s="1" t="s">
        <v>67</v>
      </c>
      <c r="D5" s="1" t="s">
        <v>31</v>
      </c>
      <c r="E5" s="1" t="s">
        <v>77</v>
      </c>
      <c r="F5" s="1" t="s">
        <v>18</v>
      </c>
      <c r="G5" s="1"/>
      <c r="H5" s="1"/>
      <c r="I5" t="s">
        <v>162</v>
      </c>
      <c r="K5" t="s">
        <v>136</v>
      </c>
      <c r="N5" t="s">
        <v>149</v>
      </c>
      <c r="R5" s="9"/>
    </row>
    <row r="6" spans="1:18" x14ac:dyDescent="0.3">
      <c r="A6" t="s">
        <v>34</v>
      </c>
      <c r="B6" s="1" t="s">
        <v>88</v>
      </c>
      <c r="C6" s="1" t="s">
        <v>44</v>
      </c>
      <c r="D6" s="1" t="s">
        <v>76</v>
      </c>
      <c r="E6" s="1" t="s">
        <v>78</v>
      </c>
      <c r="F6" s="1" t="s">
        <v>19</v>
      </c>
      <c r="G6" s="1"/>
      <c r="H6" s="1"/>
      <c r="K6" t="s">
        <v>137</v>
      </c>
      <c r="N6" t="s">
        <v>127</v>
      </c>
      <c r="R6" s="9"/>
    </row>
    <row r="7" spans="1:18" x14ac:dyDescent="0.3">
      <c r="A7" t="s">
        <v>91</v>
      </c>
      <c r="B7" s="1" t="s">
        <v>82</v>
      </c>
      <c r="C7" s="1" t="s">
        <v>68</v>
      </c>
      <c r="D7" s="1" t="s">
        <v>50</v>
      </c>
      <c r="E7" s="1" t="s">
        <v>79</v>
      </c>
      <c r="F7" s="1" t="s">
        <v>152</v>
      </c>
      <c r="G7" s="1"/>
      <c r="H7" s="1"/>
      <c r="K7" t="s">
        <v>142</v>
      </c>
      <c r="N7" t="s">
        <v>148</v>
      </c>
      <c r="R7" s="9"/>
    </row>
    <row r="8" spans="1:18" x14ac:dyDescent="0.3">
      <c r="B8" s="1" t="s">
        <v>89</v>
      </c>
      <c r="C8" s="1" t="s">
        <v>6</v>
      </c>
      <c r="D8" s="1" t="s">
        <v>90</v>
      </c>
      <c r="E8" s="1" t="s">
        <v>90</v>
      </c>
      <c r="F8" s="1" t="s">
        <v>16</v>
      </c>
      <c r="G8" s="1"/>
      <c r="H8" s="1"/>
      <c r="K8" t="s">
        <v>138</v>
      </c>
      <c r="R8" s="9"/>
    </row>
    <row r="9" spans="1:18" x14ac:dyDescent="0.3">
      <c r="B9" s="1" t="s">
        <v>75</v>
      </c>
      <c r="C9" s="1" t="s">
        <v>4</v>
      </c>
      <c r="F9" s="1" t="s">
        <v>94</v>
      </c>
      <c r="G9" s="1"/>
      <c r="H9" s="1"/>
      <c r="K9" t="s">
        <v>143</v>
      </c>
      <c r="R9" s="9"/>
    </row>
    <row r="10" spans="1:18" x14ac:dyDescent="0.3">
      <c r="B10" s="1" t="s">
        <v>86</v>
      </c>
      <c r="C10" s="1" t="s">
        <v>72</v>
      </c>
      <c r="F10" s="1" t="s">
        <v>17</v>
      </c>
      <c r="G10" s="1"/>
      <c r="H10" s="1"/>
      <c r="K10" t="s">
        <v>140</v>
      </c>
      <c r="R10" s="9"/>
    </row>
    <row r="11" spans="1:18" x14ac:dyDescent="0.3">
      <c r="B11" s="1" t="s">
        <v>81</v>
      </c>
      <c r="C11" s="1" t="s">
        <v>47</v>
      </c>
      <c r="F11" s="1" t="s">
        <v>21</v>
      </c>
      <c r="G11" s="1"/>
      <c r="H11" s="1"/>
      <c r="K11" t="s">
        <v>139</v>
      </c>
      <c r="R11" s="9"/>
    </row>
    <row r="12" spans="1:18" x14ac:dyDescent="0.3">
      <c r="B12" s="1" t="s">
        <v>39</v>
      </c>
      <c r="C12" s="1" t="s">
        <v>42</v>
      </c>
      <c r="F12" s="1" t="s">
        <v>25</v>
      </c>
      <c r="G12" s="1"/>
      <c r="H12" s="1"/>
      <c r="K12" t="s">
        <v>141</v>
      </c>
      <c r="R12" s="9"/>
    </row>
    <row r="13" spans="1:18" x14ac:dyDescent="0.3">
      <c r="B13" s="1" t="s">
        <v>52</v>
      </c>
      <c r="C13" s="1" t="s">
        <v>70</v>
      </c>
      <c r="R13" s="9"/>
    </row>
    <row r="14" spans="1:18" x14ac:dyDescent="0.3">
      <c r="B14" s="1" t="s">
        <v>53</v>
      </c>
      <c r="C14" s="1" t="s">
        <v>43</v>
      </c>
      <c r="R14" s="9"/>
    </row>
    <row r="15" spans="1:18" x14ac:dyDescent="0.3">
      <c r="B15" s="1" t="s">
        <v>54</v>
      </c>
      <c r="C15" s="1" t="s">
        <v>41</v>
      </c>
      <c r="R15" s="9"/>
    </row>
    <row r="16" spans="1:18" x14ac:dyDescent="0.3">
      <c r="B16" s="1" t="s">
        <v>83</v>
      </c>
      <c r="C16" s="1" t="s">
        <v>62</v>
      </c>
      <c r="R16" s="9"/>
    </row>
    <row r="17" spans="2:18" x14ac:dyDescent="0.3">
      <c r="B17" s="1" t="s">
        <v>61</v>
      </c>
      <c r="C17" s="1" t="s">
        <v>66</v>
      </c>
      <c r="R17" s="9"/>
    </row>
    <row r="18" spans="2:18" x14ac:dyDescent="0.3">
      <c r="B18" s="1" t="s">
        <v>55</v>
      </c>
      <c r="C18" s="1" t="s">
        <v>69</v>
      </c>
      <c r="R18" s="9"/>
    </row>
    <row r="19" spans="2:18" x14ac:dyDescent="0.3">
      <c r="B19" s="1" t="s">
        <v>56</v>
      </c>
      <c r="C19" s="1" t="s">
        <v>71</v>
      </c>
      <c r="R19" s="9"/>
    </row>
    <row r="20" spans="2:18" x14ac:dyDescent="0.3">
      <c r="B20" s="1" t="s">
        <v>87</v>
      </c>
      <c r="C20" s="1" t="s">
        <v>2</v>
      </c>
      <c r="R20" s="9"/>
    </row>
    <row r="21" spans="2:18" x14ac:dyDescent="0.3">
      <c r="B21" s="1" t="s">
        <v>85</v>
      </c>
      <c r="C21" s="1" t="s">
        <v>46</v>
      </c>
      <c r="R21" s="9"/>
    </row>
    <row r="22" spans="2:18" x14ac:dyDescent="0.3">
      <c r="B22" s="1" t="s">
        <v>9</v>
      </c>
      <c r="C22" s="1" t="s">
        <v>45</v>
      </c>
      <c r="R22" s="9"/>
    </row>
    <row r="23" spans="2:18" x14ac:dyDescent="0.3">
      <c r="B23" s="1" t="s">
        <v>58</v>
      </c>
      <c r="C23" s="1" t="s">
        <v>48</v>
      </c>
      <c r="R23" s="9"/>
    </row>
    <row r="24" spans="2:18" x14ac:dyDescent="0.3">
      <c r="B24" s="1" t="s">
        <v>35</v>
      </c>
      <c r="C24" s="1" t="s">
        <v>49</v>
      </c>
    </row>
    <row r="25" spans="2:18" x14ac:dyDescent="0.3">
      <c r="B25" s="1" t="s">
        <v>57</v>
      </c>
      <c r="C25" s="1" t="s">
        <v>0</v>
      </c>
    </row>
    <row r="26" spans="2:18" x14ac:dyDescent="0.3">
      <c r="B26" s="1" t="s">
        <v>60</v>
      </c>
      <c r="C26" s="1" t="s">
        <v>63</v>
      </c>
    </row>
    <row r="27" spans="2:18" x14ac:dyDescent="0.3">
      <c r="B27" s="1" t="s">
        <v>1</v>
      </c>
      <c r="C27" s="1" t="s">
        <v>64</v>
      </c>
    </row>
    <row r="28" spans="2:18" x14ac:dyDescent="0.3">
      <c r="B28" s="1" t="s">
        <v>40</v>
      </c>
      <c r="C28" s="1" t="s">
        <v>5</v>
      </c>
    </row>
    <row r="29" spans="2:18" x14ac:dyDescent="0.3">
      <c r="B29" s="1" t="s">
        <v>37</v>
      </c>
      <c r="C29" s="1" t="s">
        <v>65</v>
      </c>
    </row>
    <row r="30" spans="2:18" x14ac:dyDescent="0.3">
      <c r="B30" s="1" t="s">
        <v>74</v>
      </c>
      <c r="C30" s="1" t="s">
        <v>3</v>
      </c>
    </row>
    <row r="31" spans="2:18" x14ac:dyDescent="0.3">
      <c r="B31" s="1" t="s">
        <v>36</v>
      </c>
      <c r="C31" s="1" t="s">
        <v>90</v>
      </c>
    </row>
    <row r="32" spans="2:18" x14ac:dyDescent="0.3">
      <c r="B32" s="1" t="s">
        <v>7</v>
      </c>
    </row>
    <row r="33" spans="2:2" x14ac:dyDescent="0.3">
      <c r="B33" s="1" t="s">
        <v>38</v>
      </c>
    </row>
    <row r="34" spans="2:2" x14ac:dyDescent="0.3">
      <c r="B34" s="1" t="s">
        <v>90</v>
      </c>
    </row>
  </sheetData>
  <sortState xmlns:xlrd2="http://schemas.microsoft.com/office/spreadsheetml/2017/richdata2" ref="F4:F12">
    <sortCondition ref="F4:F1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Instructions.FAQ</vt:lpstr>
      <vt:lpstr>Example</vt:lpstr>
      <vt:lpstr>Template</vt:lpstr>
      <vt:lpstr>Library</vt:lpstr>
      <vt:lpstr>Chemicals</vt:lpstr>
      <vt:lpstr>Energy</vt:lpstr>
      <vt:lpstr>Metals</vt:lpstr>
      <vt:lpstr>Packaging</vt:lpstr>
      <vt:lpstr>Example!Print_Area</vt:lpstr>
      <vt:lpstr>Template!Print_Area</vt:lpstr>
      <vt:lpstr>Process_Type</vt:lpstr>
      <vt:lpstr>Raw_Material_Category</vt:lpstr>
      <vt:lpstr>Renewables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Murasaki</dc:creator>
  <cp:lastModifiedBy>Arnold Magana</cp:lastModifiedBy>
  <cp:lastPrinted>2024-08-12T20:11:19Z</cp:lastPrinted>
  <dcterms:created xsi:type="dcterms:W3CDTF">2024-08-01T18:35:31Z</dcterms:created>
  <dcterms:modified xsi:type="dcterms:W3CDTF">2025-03-20T16:39:33Z</dcterms:modified>
</cp:coreProperties>
</file>